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1"/>
  </bookViews>
  <sheets>
    <sheet name="Receipts" sheetId="1" r:id="rId1"/>
    <sheet name="Payments" sheetId="2" r:id="rId2"/>
    <sheet name="Control ac" sheetId="3" r:id="rId3"/>
    <sheet name="Accounts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<sst xmlns="http://schemas.openxmlformats.org/spreadsheetml/2006/main" count="504" uniqueCount="214">
  <si>
    <t>Date</t>
  </si>
  <si>
    <t>Payee</t>
  </si>
  <si>
    <t>Detail</t>
  </si>
  <si>
    <t>Total</t>
  </si>
  <si>
    <t>£</t>
  </si>
  <si>
    <t>BANK RECEIPTS</t>
  </si>
  <si>
    <t>Rec</t>
  </si>
  <si>
    <t>Precept</t>
  </si>
  <si>
    <t>Interest</t>
  </si>
  <si>
    <t>VAT refund</t>
  </si>
  <si>
    <t>Highway Maintenance</t>
  </si>
  <si>
    <t>Parish paths/map</t>
  </si>
  <si>
    <t>Chq No</t>
  </si>
  <si>
    <t>DITTON PRIORS PARISH COUNCIL</t>
  </si>
  <si>
    <t>Ref</t>
  </si>
  <si>
    <t>BANK PAYMENTS</t>
  </si>
  <si>
    <t>Insurance</t>
  </si>
  <si>
    <t>SALC</t>
  </si>
  <si>
    <t>Street lighting</t>
  </si>
  <si>
    <t>Audit fee</t>
  </si>
  <si>
    <t>Clerks salary</t>
  </si>
  <si>
    <t>Admin</t>
  </si>
  <si>
    <t>Clock maintenance</t>
  </si>
  <si>
    <t>Highway maintenance</t>
  </si>
  <si>
    <t>Newsletter</t>
  </si>
  <si>
    <t>Christmas lights</t>
  </si>
  <si>
    <t>Grants</t>
  </si>
  <si>
    <t>BANK CONTROL ACCOUNT</t>
  </si>
  <si>
    <t>Dr</t>
  </si>
  <si>
    <t>Cr</t>
  </si>
  <si>
    <t>Receipts</t>
  </si>
  <si>
    <t>Payments</t>
  </si>
  <si>
    <t>Balance c/f</t>
  </si>
  <si>
    <t>Bank reconciliation</t>
  </si>
  <si>
    <t>Balance per statements:</t>
  </si>
  <si>
    <t>Current account</t>
  </si>
  <si>
    <t>savings account</t>
  </si>
  <si>
    <t>Less: unpresented cheques</t>
  </si>
  <si>
    <t>Add: unpresented income</t>
  </si>
  <si>
    <t>Highway Maintenance grant</t>
  </si>
  <si>
    <t>Parish paths/map funds</t>
  </si>
  <si>
    <t>General admin</t>
  </si>
  <si>
    <t>VAT paid</t>
  </si>
  <si>
    <t>DPPPC churchyard maintenance</t>
  </si>
  <si>
    <t>Crucial Crew</t>
  </si>
  <si>
    <t>P3 expense</t>
  </si>
  <si>
    <t>Plus income</t>
  </si>
  <si>
    <t>Less: expenditure</t>
  </si>
  <si>
    <t>Less: unpresented expenses</t>
  </si>
  <si>
    <t>Add unpresented income</t>
  </si>
  <si>
    <t xml:space="preserve">Total </t>
  </si>
  <si>
    <t xml:space="preserve">Allotment </t>
  </si>
  <si>
    <t>Street lights project</t>
  </si>
  <si>
    <t>map</t>
  </si>
  <si>
    <t xml:space="preserve">  </t>
  </si>
  <si>
    <t>Street Lights project</t>
  </si>
  <si>
    <t>Allotments</t>
  </si>
  <si>
    <t>Oak Farm CLT</t>
  </si>
  <si>
    <t>Smartwater project</t>
  </si>
  <si>
    <t>Parish Plan</t>
  </si>
  <si>
    <t>street furniture</t>
  </si>
  <si>
    <t>Village Hall Hire/street f</t>
  </si>
  <si>
    <t>Misc</t>
  </si>
  <si>
    <t>CTSG</t>
  </si>
  <si>
    <t xml:space="preserve"> </t>
  </si>
  <si>
    <t>Balance b/f - 1 April 2016</t>
  </si>
  <si>
    <t>Churchyard grant</t>
  </si>
  <si>
    <t>Shropshire Council</t>
  </si>
  <si>
    <t>projects</t>
  </si>
  <si>
    <t>x</t>
  </si>
  <si>
    <t xml:space="preserve">Projects </t>
  </si>
  <si>
    <t>highway maintenance</t>
  </si>
  <si>
    <t>War Memorial Grant</t>
  </si>
  <si>
    <t>Election costs</t>
  </si>
  <si>
    <t>street lighting power</t>
  </si>
  <si>
    <t>CIL FUNDS</t>
  </si>
  <si>
    <t>CIL</t>
  </si>
  <si>
    <t>Silent Soldier</t>
  </si>
  <si>
    <t>Bank reconcilation at 31 March 2020</t>
  </si>
  <si>
    <t>Y/E 19</t>
  </si>
  <si>
    <t>Y/e 2020</t>
  </si>
  <si>
    <t>Y/E 2019</t>
  </si>
  <si>
    <t>Defbrillator</t>
  </si>
  <si>
    <t>GDPR</t>
  </si>
  <si>
    <t>Budget</t>
  </si>
  <si>
    <t>Section 137</t>
  </si>
  <si>
    <t>Balance b/f 31.03.19</t>
  </si>
  <si>
    <t>26.4.19</t>
  </si>
  <si>
    <t xml:space="preserve">Shropshire Council </t>
  </si>
  <si>
    <t>CIL Funds</t>
  </si>
  <si>
    <t>11.4.19</t>
  </si>
  <si>
    <t>Mrs J Madeley</t>
  </si>
  <si>
    <t>salary and expenses</t>
  </si>
  <si>
    <t>HMRC</t>
  </si>
  <si>
    <t>PAYE</t>
  </si>
  <si>
    <t>SUB</t>
  </si>
  <si>
    <t>Information Commissioner</t>
  </si>
  <si>
    <t>data protection</t>
  </si>
  <si>
    <t>DP PCC</t>
  </si>
  <si>
    <t>grant for churchyard maintenance</t>
  </si>
  <si>
    <t>9.5.19</t>
  </si>
  <si>
    <t xml:space="preserve">salary </t>
  </si>
  <si>
    <t>Came &amp; Company</t>
  </si>
  <si>
    <t>9.5..19</t>
  </si>
  <si>
    <t>Ditton Services</t>
  </si>
  <si>
    <t>15.4.19</t>
  </si>
  <si>
    <t>Daisy</t>
  </si>
  <si>
    <t>landline</t>
  </si>
  <si>
    <t>dd</t>
  </si>
  <si>
    <t>13.5.19</t>
  </si>
  <si>
    <t>17.5.19</t>
  </si>
  <si>
    <t>HMRC VAT refund</t>
  </si>
  <si>
    <t>9.4.19</t>
  </si>
  <si>
    <t>long term investment</t>
  </si>
  <si>
    <t>adj</t>
  </si>
  <si>
    <t>13.6.9</t>
  </si>
  <si>
    <t>Salary</t>
  </si>
  <si>
    <t>13.6.19</t>
  </si>
  <si>
    <t>SDh Accounting</t>
  </si>
  <si>
    <t>Audit</t>
  </si>
  <si>
    <t xml:space="preserve"> Smith of Derby</t>
  </si>
  <si>
    <t>clock maintenance</t>
  </si>
  <si>
    <t>B Wilkes</t>
  </si>
  <si>
    <t>allotment maint</t>
  </si>
  <si>
    <t>laptop share</t>
  </si>
  <si>
    <t>Post Office St John Ambulance</t>
  </si>
  <si>
    <t>donation</t>
  </si>
  <si>
    <t>17.6.19</t>
  </si>
  <si>
    <t>3.6.19</t>
  </si>
  <si>
    <t>R Johnson allotment</t>
  </si>
  <si>
    <t>10.6.19</t>
  </si>
  <si>
    <t>11.7.19</t>
  </si>
  <si>
    <t>salary</t>
  </si>
  <si>
    <t>E.on</t>
  </si>
  <si>
    <t>street lighting contract</t>
  </si>
  <si>
    <t>training</t>
  </si>
  <si>
    <t>15.7.19</t>
  </si>
  <si>
    <t>phone</t>
  </si>
  <si>
    <t>15.8.19</t>
  </si>
  <si>
    <t>12.9.19</t>
  </si>
  <si>
    <t>power for street lighting</t>
  </si>
  <si>
    <t>allotment maintenance</t>
  </si>
  <si>
    <t>17.9.19</t>
  </si>
  <si>
    <t>10.10.19</t>
  </si>
  <si>
    <t>B Wlikes</t>
  </si>
  <si>
    <t>14.10.19</t>
  </si>
  <si>
    <t>Daisy Comms</t>
  </si>
  <si>
    <t>prop budget</t>
  </si>
  <si>
    <t>14.11.19</t>
  </si>
  <si>
    <t>MK Illuminations</t>
  </si>
  <si>
    <t>christmas lights</t>
  </si>
  <si>
    <t>18.11.19</t>
  </si>
  <si>
    <t>12.12.19</t>
  </si>
  <si>
    <t>street lighting</t>
  </si>
  <si>
    <t>Smartwater</t>
  </si>
  <si>
    <t>kits</t>
  </si>
  <si>
    <t>paye</t>
  </si>
  <si>
    <t>Ditton Priors Village Hall</t>
  </si>
  <si>
    <t>Rental of hall</t>
  </si>
  <si>
    <t>smartwater kits</t>
  </si>
  <si>
    <t xml:space="preserve">to REMAIN THE SAME AS 2019 £12074 </t>
  </si>
  <si>
    <t>CAN BE RAISED £35.67 band D</t>
  </si>
  <si>
    <t>!2000 = 35.44 Band D</t>
  </si>
  <si>
    <t>to replace overspend direct without looking for savings band D would pay £38.91</t>
  </si>
  <si>
    <t>All per annum</t>
  </si>
  <si>
    <t>Reserve</t>
  </si>
  <si>
    <t>long term investment expiring March 2020</t>
  </si>
  <si>
    <t>Map fund</t>
  </si>
  <si>
    <t>allocated reserve</t>
  </si>
  <si>
    <t>Break down of balances</t>
  </si>
  <si>
    <t>allocated reserves</t>
  </si>
  <si>
    <t>Reserves really should be equlivant of precept to ensure the efficient running of the parish council in case of emergency.</t>
  </si>
  <si>
    <t xml:space="preserve">The 2020/2021 budget includes funds to replace the smartwater project and small overspend on christmas lights.  There are sufficient funds </t>
  </si>
  <si>
    <t>to reduce the precept by this amount.</t>
  </si>
  <si>
    <t>The presented budget is an increase of £3.24 per annum or 27p a month.  9.11% increase.</t>
  </si>
  <si>
    <t xml:space="preserve"> 9.1.20</t>
  </si>
  <si>
    <t>9.1.20</t>
  </si>
  <si>
    <t>21.1.20</t>
  </si>
  <si>
    <t>long term deposit</t>
  </si>
  <si>
    <t>13.2.20</t>
  </si>
  <si>
    <t>Power Electrics</t>
  </si>
  <si>
    <t>MJ Electrical</t>
  </si>
  <si>
    <t>Vision ICT</t>
  </si>
  <si>
    <t>Website</t>
  </si>
  <si>
    <t>*</t>
  </si>
  <si>
    <t>17.2.20</t>
  </si>
  <si>
    <t>D Lowe</t>
  </si>
  <si>
    <t>4.2.20</t>
  </si>
  <si>
    <t>Shropshire Council  3p funds</t>
  </si>
  <si>
    <t>18.2.20</t>
  </si>
  <si>
    <t>allotment fees x 4</t>
  </si>
  <si>
    <t>9.7.19</t>
  </si>
  <si>
    <t>9.8.19</t>
  </si>
  <si>
    <t>9.9.19</t>
  </si>
  <si>
    <t>9.10.19</t>
  </si>
  <si>
    <t>11.11.19</t>
  </si>
  <si>
    <t>9.12.19</t>
  </si>
  <si>
    <t>interest</t>
  </si>
  <si>
    <t>10.2.20</t>
  </si>
  <si>
    <t>31.1.20</t>
  </si>
  <si>
    <t>K Jones allotment</t>
  </si>
  <si>
    <t>12.3.20</t>
  </si>
  <si>
    <t>street lighting maintenance</t>
  </si>
  <si>
    <t>Brown Clee Choir</t>
  </si>
  <si>
    <t xml:space="preserve">grant </t>
  </si>
  <si>
    <t>Ditton Priors Playing Field Asso</t>
  </si>
  <si>
    <t>grant for footpath</t>
  </si>
  <si>
    <t>16.3.20</t>
  </si>
  <si>
    <t>11.3.20</t>
  </si>
  <si>
    <t>k Nelson allotment</t>
  </si>
  <si>
    <t>9.3.20</t>
  </si>
  <si>
    <t>Balances at 31.03.20</t>
  </si>
  <si>
    <t>ACCOUNTS FOR DITTON PRIORS PARISH COUNCIL - as at 31 March 2020 Final accounts</t>
  </si>
  <si>
    <t>Election,allotment and street furniture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</si>
</sst>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#,##0.00\ ;\(#,##0.00\)"/>
    <numFmt numFmtId="174" formatCode="0.0"/>
    <numFmt numFmtId="17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thin"/>
      <bottom style="double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43" fontId="43" fillId="0" borderId="0" xfId="42" applyFont="1" applyAlignment="1">
      <alignment horizontal="center"/>
    </xf>
    <xf numFmtId="43" fontId="0" fillId="0" borderId="11" xfId="42" applyFont="1" applyBorder="1" applyAlignment="1">
      <alignment/>
    </xf>
    <xf numFmtId="0" fontId="0" fillId="0" borderId="0" xfId="0" applyAlignment="1">
      <alignment horizontal="left"/>
    </xf>
    <xf numFmtId="43" fontId="0" fillId="0" borderId="0" xfId="42" applyFont="1" applyAlignment="1">
      <alignment horizontal="left"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43" fontId="0" fillId="0" borderId="0" xfId="42" applyFont="1" applyAlignment="1">
      <alignment/>
    </xf>
    <xf numFmtId="43" fontId="2" fillId="0" borderId="0" xfId="42" applyFont="1" applyFill="1" applyAlignment="1">
      <alignment/>
    </xf>
    <xf numFmtId="0" fontId="3" fillId="0" borderId="0" xfId="0" applyFont="1" applyFill="1" applyAlignment="1">
      <alignment wrapText="1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43" fontId="24" fillId="0" borderId="0" xfId="42" applyFont="1" applyAlignment="1">
      <alignment/>
    </xf>
    <xf numFmtId="43" fontId="24" fillId="0" borderId="0" xfId="0" applyNumberFormat="1" applyFont="1" applyAlignment="1">
      <alignment/>
    </xf>
    <xf numFmtId="43" fontId="24" fillId="0" borderId="0" xfId="42" applyFont="1" applyAlignment="1">
      <alignment horizontal="left"/>
    </xf>
    <xf numFmtId="43" fontId="25" fillId="0" borderId="12" xfId="42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8" xfId="0" applyFont="1" applyBorder="1" applyAlignment="1">
      <alignment horizontal="center"/>
    </xf>
    <xf numFmtId="43" fontId="24" fillId="0" borderId="18" xfId="42" applyFont="1" applyBorder="1" applyAlignment="1">
      <alignment/>
    </xf>
    <xf numFmtId="43" fontId="25" fillId="0" borderId="19" xfId="42" applyFont="1" applyBorder="1" applyAlignment="1">
      <alignment/>
    </xf>
    <xf numFmtId="0" fontId="25" fillId="0" borderId="20" xfId="0" applyFont="1" applyBorder="1" applyAlignment="1">
      <alignment/>
    </xf>
    <xf numFmtId="17" fontId="0" fillId="0" borderId="0" xfId="0" applyNumberFormat="1" applyAlignment="1">
      <alignment/>
    </xf>
    <xf numFmtId="2" fontId="3" fillId="0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43" fontId="25" fillId="0" borderId="21" xfId="42" applyFont="1" applyBorder="1" applyAlignment="1">
      <alignment/>
    </xf>
    <xf numFmtId="0" fontId="25" fillId="0" borderId="22" xfId="0" applyFont="1" applyBorder="1" applyAlignment="1">
      <alignment/>
    </xf>
    <xf numFmtId="43" fontId="0" fillId="0" borderId="23" xfId="0" applyNumberFormat="1" applyFont="1" applyBorder="1" applyAlignment="1">
      <alignment/>
    </xf>
    <xf numFmtId="0" fontId="25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3" fontId="0" fillId="0" borderId="0" xfId="42" applyFont="1" applyAlignment="1">
      <alignment/>
    </xf>
    <xf numFmtId="2" fontId="4" fillId="0" borderId="0" xfId="0" applyNumberFormat="1" applyFont="1" applyFill="1" applyAlignment="1">
      <alignment horizontal="left"/>
    </xf>
    <xf numFmtId="43" fontId="25" fillId="0" borderId="22" xfId="42" applyFont="1" applyBorder="1" applyAlignment="1">
      <alignment/>
    </xf>
    <xf numFmtId="43" fontId="3" fillId="0" borderId="0" xfId="42" applyFont="1" applyFill="1" applyAlignment="1">
      <alignment/>
    </xf>
    <xf numFmtId="43" fontId="24" fillId="0" borderId="24" xfId="42" applyFont="1" applyBorder="1" applyAlignment="1">
      <alignment/>
    </xf>
    <xf numFmtId="0" fontId="25" fillId="0" borderId="24" xfId="0" applyFont="1" applyBorder="1" applyAlignment="1">
      <alignment horizontal="center"/>
    </xf>
    <xf numFmtId="0" fontId="25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43" fontId="24" fillId="0" borderId="18" xfId="42" applyFont="1" applyFill="1" applyBorder="1" applyAlignment="1">
      <alignment/>
    </xf>
    <xf numFmtId="2" fontId="0" fillId="0" borderId="25" xfId="0" applyNumberFormat="1" applyBorder="1" applyAlignment="1">
      <alignment/>
    </xf>
    <xf numFmtId="0" fontId="25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43" fontId="24" fillId="34" borderId="0" xfId="42" applyFont="1" applyFill="1" applyBorder="1" applyAlignment="1">
      <alignment/>
    </xf>
    <xf numFmtId="43" fontId="0" fillId="34" borderId="0" xfId="0" applyNumberFormat="1" applyFill="1" applyAlignment="1">
      <alignment/>
    </xf>
    <xf numFmtId="15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4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173" fontId="46" fillId="0" borderId="0" xfId="0" applyNumberFormat="1" applyFont="1" applyAlignment="1">
      <alignment/>
    </xf>
    <xf numFmtId="0" fontId="4" fillId="0" borderId="26" xfId="0" applyFont="1" applyFill="1" applyBorder="1" applyAlignment="1">
      <alignment/>
    </xf>
    <xf numFmtId="14" fontId="4" fillId="0" borderId="0" xfId="0" applyNumberFormat="1" applyFont="1" applyFill="1" applyAlignment="1">
      <alignment/>
    </xf>
    <xf numFmtId="43" fontId="46" fillId="0" borderId="0" xfId="42" applyFont="1" applyAlignment="1">
      <alignment/>
    </xf>
    <xf numFmtId="43" fontId="46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172" fontId="46" fillId="0" borderId="0" xfId="0" applyNumberFormat="1" applyFont="1" applyAlignment="1">
      <alignment/>
    </xf>
    <xf numFmtId="172" fontId="46" fillId="0" borderId="10" xfId="42" applyNumberFormat="1" applyFont="1" applyBorder="1" applyAlignment="1">
      <alignment/>
    </xf>
    <xf numFmtId="43" fontId="46" fillId="0" borderId="27" xfId="42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0" fillId="0" borderId="0" xfId="42" applyFont="1" applyBorder="1" applyAlignment="1">
      <alignment horizontal="left"/>
    </xf>
    <xf numFmtId="43" fontId="0" fillId="0" borderId="18" xfId="42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29" xfId="0" applyFont="1" applyBorder="1" applyAlignment="1">
      <alignment/>
    </xf>
    <xf numFmtId="0" fontId="0" fillId="0" borderId="29" xfId="0" applyBorder="1" applyAlignment="1">
      <alignment/>
    </xf>
    <xf numFmtId="43" fontId="0" fillId="0" borderId="29" xfId="42" applyFont="1" applyBorder="1" applyAlignment="1">
      <alignment/>
    </xf>
    <xf numFmtId="43" fontId="0" fillId="0" borderId="29" xfId="42" applyFont="1" applyBorder="1" applyAlignment="1">
      <alignment horizontal="left"/>
    </xf>
    <xf numFmtId="43" fontId="0" fillId="0" borderId="30" xfId="42" applyFont="1" applyBorder="1" applyAlignment="1">
      <alignment/>
    </xf>
    <xf numFmtId="0" fontId="2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zoomScale="85" zoomScaleNormal="85" zoomScalePageLayoutView="0" workbookViewId="0" topLeftCell="C25">
      <selection activeCell="L43" sqref="L43"/>
    </sheetView>
  </sheetViews>
  <sheetFormatPr defaultColWidth="9.28125" defaultRowHeight="15"/>
  <cols>
    <col min="1" max="1" width="9.140625" style="0" customWidth="1"/>
    <col min="2" max="2" width="39.140625" style="0" customWidth="1"/>
    <col min="3" max="3" width="9.28125" style="0" bestFit="1" customWidth="1"/>
    <col min="4" max="4" width="14.7109375" style="0" customWidth="1"/>
    <col min="5" max="5" width="10.140625" style="0" customWidth="1"/>
    <col min="6" max="11" width="14.7109375" style="0" customWidth="1"/>
    <col min="12" max="12" width="11.140625" style="0" customWidth="1"/>
    <col min="13" max="13" width="15.57421875" style="27" customWidth="1"/>
    <col min="14" max="14" width="11.28125" style="27" customWidth="1"/>
    <col min="15" max="15" width="11.00390625" style="27" customWidth="1"/>
    <col min="16" max="16" width="11.140625" style="0" customWidth="1"/>
    <col min="17" max="17" width="13.8515625" style="0" customWidth="1"/>
    <col min="18" max="240" width="9.140625" style="0" customWidth="1"/>
    <col min="241" max="241" width="22.57421875" style="0" customWidth="1"/>
    <col min="242" max="242" width="9.140625" style="0" customWidth="1"/>
    <col min="243" max="243" width="15.57421875" style="0" customWidth="1"/>
    <col min="244" max="244" width="9.140625" style="0" customWidth="1"/>
    <col min="245" max="245" width="13.28125" style="0" customWidth="1"/>
    <col min="246" max="247" width="9.28125" style="0" bestFit="1" customWidth="1"/>
    <col min="248" max="248" width="2.8515625" style="0" customWidth="1"/>
    <col min="249" max="251" width="9.28125" style="0" bestFit="1" customWidth="1"/>
    <col min="252" max="252" width="11.140625" style="0" customWidth="1"/>
    <col min="253" max="253" width="9.28125" style="0" bestFit="1" customWidth="1"/>
  </cols>
  <sheetData>
    <row r="1" ht="14.25">
      <c r="A1" s="19" t="s">
        <v>13</v>
      </c>
    </row>
    <row r="2" ht="14.25">
      <c r="A2" s="19" t="s">
        <v>5</v>
      </c>
    </row>
    <row r="3" spans="1:16" s="2" customFormat="1" ht="47.25" customHeight="1">
      <c r="A3" s="2" t="s">
        <v>0</v>
      </c>
      <c r="B3" s="2" t="s">
        <v>2</v>
      </c>
      <c r="C3" s="3" t="s">
        <v>6</v>
      </c>
      <c r="D3" s="2" t="s">
        <v>3</v>
      </c>
      <c r="E3" s="4" t="s">
        <v>14</v>
      </c>
      <c r="F3" s="2" t="s">
        <v>7</v>
      </c>
      <c r="G3" s="2" t="s">
        <v>8</v>
      </c>
      <c r="H3" s="3" t="s">
        <v>9</v>
      </c>
      <c r="I3" s="3" t="s">
        <v>10</v>
      </c>
      <c r="J3" s="2" t="s">
        <v>59</v>
      </c>
      <c r="K3" s="3" t="s">
        <v>11</v>
      </c>
      <c r="L3" s="2" t="s">
        <v>51</v>
      </c>
      <c r="M3" s="28" t="s">
        <v>75</v>
      </c>
      <c r="N3" s="28"/>
      <c r="O3" s="28" t="s">
        <v>62</v>
      </c>
      <c r="P3" s="2" t="s">
        <v>63</v>
      </c>
    </row>
    <row r="4" spans="1:15" s="2" customFormat="1" ht="12.75">
      <c r="A4" s="7" t="s">
        <v>87</v>
      </c>
      <c r="B4" s="7" t="s">
        <v>88</v>
      </c>
      <c r="C4" s="29" t="s">
        <v>69</v>
      </c>
      <c r="D4" s="51">
        <v>12839.58</v>
      </c>
      <c r="E4" s="57">
        <v>1</v>
      </c>
      <c r="F4" s="51">
        <v>11564</v>
      </c>
      <c r="G4" s="51"/>
      <c r="H4" s="58"/>
      <c r="I4" s="51"/>
      <c r="M4" s="28"/>
      <c r="N4" s="28"/>
      <c r="O4" s="62"/>
    </row>
    <row r="5" spans="1:13" ht="14.25">
      <c r="A5" s="5"/>
      <c r="B5" t="s">
        <v>89</v>
      </c>
      <c r="C5" s="6" t="s">
        <v>64</v>
      </c>
      <c r="D5" s="1"/>
      <c r="E5" s="1">
        <v>2</v>
      </c>
      <c r="F5" s="1"/>
      <c r="G5" s="1"/>
      <c r="H5" s="1"/>
      <c r="I5" s="1"/>
      <c r="J5" s="1"/>
      <c r="K5" s="1"/>
      <c r="L5" s="1"/>
      <c r="M5" s="1">
        <v>1275.58</v>
      </c>
    </row>
    <row r="6" spans="1:13" ht="14.25">
      <c r="A6" s="5" t="s">
        <v>110</v>
      </c>
      <c r="B6" s="7" t="s">
        <v>111</v>
      </c>
      <c r="C6" s="6" t="s">
        <v>69</v>
      </c>
      <c r="D6" s="1">
        <v>628.21</v>
      </c>
      <c r="E6" s="1">
        <v>14</v>
      </c>
      <c r="F6" s="1"/>
      <c r="G6" s="1"/>
      <c r="H6" s="1">
        <v>628.21</v>
      </c>
      <c r="I6" s="1"/>
      <c r="J6" s="1"/>
      <c r="K6" s="1"/>
      <c r="L6" s="1"/>
      <c r="M6" s="1"/>
    </row>
    <row r="7" spans="1:16" ht="14.25">
      <c r="A7" s="5" t="s">
        <v>112</v>
      </c>
      <c r="B7" t="s">
        <v>8</v>
      </c>
      <c r="C7" s="6" t="s">
        <v>69</v>
      </c>
      <c r="D7" s="1">
        <v>0.58</v>
      </c>
      <c r="E7" s="1">
        <v>15</v>
      </c>
      <c r="F7" s="1"/>
      <c r="G7" s="1">
        <v>0.58</v>
      </c>
      <c r="H7" s="1"/>
      <c r="I7" s="1"/>
      <c r="J7" s="1"/>
      <c r="K7" s="1"/>
      <c r="L7" s="1"/>
      <c r="M7" s="1"/>
      <c r="P7" s="27"/>
    </row>
    <row r="8" spans="1:15" ht="14.25">
      <c r="A8" s="5"/>
      <c r="B8" t="s">
        <v>114</v>
      </c>
      <c r="C8" s="6" t="s">
        <v>69</v>
      </c>
      <c r="D8" s="1">
        <v>1.26</v>
      </c>
      <c r="E8" s="1"/>
      <c r="F8" s="1"/>
      <c r="G8" s="1"/>
      <c r="H8" s="1"/>
      <c r="I8" s="1"/>
      <c r="J8" s="1"/>
      <c r="K8" s="1"/>
      <c r="L8" s="1"/>
      <c r="M8" s="1"/>
      <c r="O8" s="59">
        <v>1.26</v>
      </c>
    </row>
    <row r="9" spans="1:13" ht="14.25">
      <c r="A9" s="5" t="s">
        <v>128</v>
      </c>
      <c r="B9" t="s">
        <v>129</v>
      </c>
      <c r="C9" s="6" t="s">
        <v>69</v>
      </c>
      <c r="D9" s="1">
        <v>26</v>
      </c>
      <c r="E9" s="1">
        <v>25</v>
      </c>
      <c r="F9" s="1"/>
      <c r="G9" s="1"/>
      <c r="H9" s="1"/>
      <c r="I9" s="1"/>
      <c r="J9" s="1"/>
      <c r="K9" s="1"/>
      <c r="L9" s="1">
        <v>26</v>
      </c>
      <c r="M9" s="1"/>
    </row>
    <row r="10" spans="1:13" ht="14.25">
      <c r="A10" s="5" t="s">
        <v>100</v>
      </c>
      <c r="B10" t="s">
        <v>8</v>
      </c>
      <c r="C10" s="6" t="s">
        <v>69</v>
      </c>
      <c r="D10" s="1">
        <v>0.21</v>
      </c>
      <c r="E10" s="1">
        <v>22</v>
      </c>
      <c r="F10" s="1"/>
      <c r="G10" s="1">
        <v>0.21</v>
      </c>
      <c r="H10" s="1"/>
      <c r="I10" s="1"/>
      <c r="J10" s="1"/>
      <c r="K10" s="1"/>
      <c r="L10" s="1"/>
      <c r="M10" s="1"/>
    </row>
    <row r="11" spans="1:13" ht="14.25">
      <c r="A11" s="5" t="s">
        <v>130</v>
      </c>
      <c r="B11" t="s">
        <v>8</v>
      </c>
      <c r="C11" s="6" t="s">
        <v>69</v>
      </c>
      <c r="D11" s="1">
        <v>0.22</v>
      </c>
      <c r="E11" s="1">
        <v>23</v>
      </c>
      <c r="F11" s="1"/>
      <c r="G11" s="1">
        <v>0.22</v>
      </c>
      <c r="H11" s="1"/>
      <c r="I11" s="1"/>
      <c r="J11" s="1"/>
      <c r="K11" s="1"/>
      <c r="L11" s="1"/>
      <c r="M11" s="1"/>
    </row>
    <row r="12" spans="1:11" ht="14.25">
      <c r="A12" s="5" t="s">
        <v>187</v>
      </c>
      <c r="B12" t="s">
        <v>188</v>
      </c>
      <c r="C12" s="6" t="s">
        <v>69</v>
      </c>
      <c r="D12" s="1">
        <v>250</v>
      </c>
      <c r="E12" s="1">
        <v>66</v>
      </c>
      <c r="F12" s="1"/>
      <c r="G12" s="1"/>
      <c r="H12" s="1"/>
      <c r="I12" s="1"/>
      <c r="J12" s="1"/>
      <c r="K12" s="1">
        <v>250</v>
      </c>
    </row>
    <row r="13" spans="1:15" ht="14.25">
      <c r="A13" s="5" t="s">
        <v>189</v>
      </c>
      <c r="B13" t="s">
        <v>190</v>
      </c>
      <c r="C13" s="6" t="s">
        <v>69</v>
      </c>
      <c r="D13" s="27">
        <v>104</v>
      </c>
      <c r="E13" s="27">
        <v>67</v>
      </c>
      <c r="F13" s="27"/>
      <c r="G13" s="27"/>
      <c r="H13" s="27"/>
      <c r="I13" s="27"/>
      <c r="J13" s="27"/>
      <c r="K13" s="27"/>
      <c r="L13" s="27">
        <v>104</v>
      </c>
      <c r="N13"/>
      <c r="O13"/>
    </row>
    <row r="14" spans="1:15" ht="14.25">
      <c r="A14" s="5" t="s">
        <v>191</v>
      </c>
      <c r="B14" t="s">
        <v>8</v>
      </c>
      <c r="C14" s="6" t="s">
        <v>69</v>
      </c>
      <c r="D14" s="27">
        <v>0.2</v>
      </c>
      <c r="E14" s="27"/>
      <c r="F14" s="27"/>
      <c r="G14" s="27">
        <v>0.2</v>
      </c>
      <c r="H14" s="27"/>
      <c r="I14" s="27"/>
      <c r="J14" s="27"/>
      <c r="K14" s="27"/>
      <c r="M14"/>
      <c r="N14"/>
      <c r="O14"/>
    </row>
    <row r="15" spans="1:15" ht="14.25">
      <c r="A15" s="5" t="s">
        <v>192</v>
      </c>
      <c r="B15" t="s">
        <v>8</v>
      </c>
      <c r="C15" s="6" t="s">
        <v>69</v>
      </c>
      <c r="D15" s="27">
        <v>0.21</v>
      </c>
      <c r="E15" s="27"/>
      <c r="F15" s="27"/>
      <c r="G15" s="27">
        <v>0.21</v>
      </c>
      <c r="H15" s="27"/>
      <c r="I15" s="27"/>
      <c r="J15" s="27"/>
      <c r="K15" s="27"/>
      <c r="L15" s="27"/>
      <c r="N15"/>
      <c r="O15" s="24"/>
    </row>
    <row r="16" spans="1:15" ht="14.25">
      <c r="A16" s="5" t="s">
        <v>193</v>
      </c>
      <c r="B16" t="s">
        <v>8</v>
      </c>
      <c r="C16" s="6" t="s">
        <v>69</v>
      </c>
      <c r="D16" s="27">
        <v>0.21</v>
      </c>
      <c r="E16" s="27"/>
      <c r="F16" s="27"/>
      <c r="G16" s="27">
        <v>0.21</v>
      </c>
      <c r="H16" s="27"/>
      <c r="I16" s="27"/>
      <c r="J16" s="27"/>
      <c r="K16" s="27"/>
      <c r="L16" s="27"/>
      <c r="N16"/>
      <c r="O16"/>
    </row>
    <row r="17" spans="1:12" ht="14.25">
      <c r="A17" s="5" t="s">
        <v>194</v>
      </c>
      <c r="B17" t="s">
        <v>8</v>
      </c>
      <c r="C17" s="6" t="s">
        <v>69</v>
      </c>
      <c r="D17" s="27">
        <v>0.21</v>
      </c>
      <c r="E17" s="27"/>
      <c r="G17" s="30">
        <v>0.21</v>
      </c>
      <c r="L17" s="24"/>
    </row>
    <row r="18" spans="1:12" ht="14.25">
      <c r="A18" s="5" t="s">
        <v>195</v>
      </c>
      <c r="B18" t="s">
        <v>8</v>
      </c>
      <c r="C18" s="6" t="s">
        <v>69</v>
      </c>
      <c r="D18" s="27">
        <v>0.23</v>
      </c>
      <c r="E18" s="27"/>
      <c r="G18" s="30">
        <v>0.23</v>
      </c>
      <c r="L18" s="24"/>
    </row>
    <row r="19" spans="1:15" ht="14.25">
      <c r="A19" s="5" t="s">
        <v>196</v>
      </c>
      <c r="B19" s="7" t="s">
        <v>197</v>
      </c>
      <c r="C19" s="6" t="s">
        <v>69</v>
      </c>
      <c r="D19" s="27">
        <v>0.19</v>
      </c>
      <c r="E19" s="27"/>
      <c r="F19" s="27"/>
      <c r="G19" s="27">
        <v>0.19</v>
      </c>
      <c r="H19" s="27"/>
      <c r="I19" s="27"/>
      <c r="J19" s="27"/>
      <c r="K19" s="27"/>
      <c r="L19" s="27"/>
      <c r="N19"/>
      <c r="O19" s="24"/>
    </row>
    <row r="20" spans="1:15" ht="14.25">
      <c r="A20" s="5" t="s">
        <v>176</v>
      </c>
      <c r="B20" t="s">
        <v>8</v>
      </c>
      <c r="C20" s="6" t="s">
        <v>69</v>
      </c>
      <c r="D20" s="27">
        <v>0.21</v>
      </c>
      <c r="E20" s="27"/>
      <c r="G20" s="27">
        <v>0.21</v>
      </c>
      <c r="H20" s="27"/>
      <c r="I20" s="27"/>
      <c r="J20" s="27"/>
      <c r="K20" s="27"/>
      <c r="L20" s="27"/>
      <c r="N20"/>
      <c r="O20"/>
    </row>
    <row r="21" spans="1:15" ht="14.25">
      <c r="A21" s="5" t="s">
        <v>198</v>
      </c>
      <c r="B21" t="s">
        <v>8</v>
      </c>
      <c r="C21" s="6" t="s">
        <v>69</v>
      </c>
      <c r="D21" s="27">
        <v>0.22</v>
      </c>
      <c r="E21" s="27"/>
      <c r="G21" s="30">
        <v>0.22</v>
      </c>
      <c r="K21" s="24"/>
      <c r="L21" s="27"/>
      <c r="N21"/>
      <c r="O21"/>
    </row>
    <row r="22" spans="1:15" ht="14.25">
      <c r="A22" s="5" t="s">
        <v>199</v>
      </c>
      <c r="B22" t="s">
        <v>200</v>
      </c>
      <c r="C22" s="6" t="s">
        <v>69</v>
      </c>
      <c r="D22" s="27">
        <v>26</v>
      </c>
      <c r="E22" s="27">
        <v>76</v>
      </c>
      <c r="F22" s="27"/>
      <c r="G22" s="27"/>
      <c r="H22" s="27"/>
      <c r="I22" s="27"/>
      <c r="J22" s="27"/>
      <c r="K22" s="27"/>
      <c r="L22" s="27">
        <v>26</v>
      </c>
      <c r="N22"/>
      <c r="O22"/>
    </row>
    <row r="23" spans="1:15" ht="14.25">
      <c r="A23" s="5"/>
      <c r="C23" s="6"/>
      <c r="D23" s="27"/>
      <c r="E23" s="27"/>
      <c r="F23" s="27"/>
      <c r="G23" s="27"/>
      <c r="H23" s="27"/>
      <c r="I23" s="27"/>
      <c r="J23" s="27"/>
      <c r="K23" s="27"/>
      <c r="L23" s="27"/>
      <c r="N23"/>
      <c r="O23"/>
    </row>
    <row r="24" spans="1:15" ht="14.25">
      <c r="A24" s="5" t="s">
        <v>208</v>
      </c>
      <c r="B24" t="s">
        <v>209</v>
      </c>
      <c r="C24" s="6" t="s">
        <v>69</v>
      </c>
      <c r="D24" s="27">
        <v>26</v>
      </c>
      <c r="E24" s="27">
        <v>78</v>
      </c>
      <c r="F24" s="33"/>
      <c r="G24" s="27"/>
      <c r="H24" s="27"/>
      <c r="I24" s="27"/>
      <c r="J24" s="27"/>
      <c r="K24" s="27"/>
      <c r="L24" s="27">
        <v>26</v>
      </c>
      <c r="N24"/>
      <c r="O24"/>
    </row>
    <row r="25" spans="1:15" ht="14.25">
      <c r="A25" s="5" t="s">
        <v>210</v>
      </c>
      <c r="B25" t="s">
        <v>8</v>
      </c>
      <c r="C25" s="6" t="s">
        <v>69</v>
      </c>
      <c r="D25" s="27">
        <v>0.19</v>
      </c>
      <c r="E25" s="27"/>
      <c r="F25" s="27"/>
      <c r="G25" s="27">
        <v>0.19</v>
      </c>
      <c r="H25" s="27"/>
      <c r="I25" s="27"/>
      <c r="J25" s="27"/>
      <c r="K25" s="27"/>
      <c r="L25" s="27"/>
      <c r="N25"/>
      <c r="O25" s="24"/>
    </row>
    <row r="26" spans="1:15" ht="14.25">
      <c r="A26" s="5"/>
      <c r="C26" s="6"/>
      <c r="D26" s="27"/>
      <c r="E26" s="27"/>
      <c r="F26" s="27"/>
      <c r="G26" s="27"/>
      <c r="H26" s="27"/>
      <c r="I26" s="27"/>
      <c r="J26" s="27"/>
      <c r="K26" s="27"/>
      <c r="L26" s="27"/>
      <c r="N26"/>
      <c r="O26"/>
    </row>
    <row r="27" spans="1:15" ht="14.25">
      <c r="A27" s="5"/>
      <c r="C27" s="6"/>
      <c r="D27" s="27"/>
      <c r="E27" s="27"/>
      <c r="F27" s="27"/>
      <c r="G27" s="27"/>
      <c r="H27" s="27"/>
      <c r="I27" s="27"/>
      <c r="J27" s="27"/>
      <c r="K27" s="27"/>
      <c r="L27" s="27"/>
      <c r="N27"/>
      <c r="O27"/>
    </row>
    <row r="28" spans="1:15" ht="14.25">
      <c r="A28" s="5"/>
      <c r="C28" s="6"/>
      <c r="D28" s="27"/>
      <c r="E28" s="27"/>
      <c r="F28" s="27"/>
      <c r="G28" s="27"/>
      <c r="H28" s="27"/>
      <c r="I28" s="27"/>
      <c r="J28" s="27"/>
      <c r="K28" s="27"/>
      <c r="L28" s="27"/>
      <c r="N28"/>
      <c r="O28"/>
    </row>
    <row r="29" spans="1:15" ht="14.25">
      <c r="A29" s="5"/>
      <c r="C29" s="6"/>
      <c r="D29" s="27"/>
      <c r="E29" s="27"/>
      <c r="F29" s="27"/>
      <c r="G29" s="27"/>
      <c r="H29" s="27"/>
      <c r="I29" s="27"/>
      <c r="J29" s="27"/>
      <c r="K29" s="27"/>
      <c r="L29" s="27"/>
      <c r="N29"/>
      <c r="O29" s="24"/>
    </row>
    <row r="30" spans="1:15" ht="14.25">
      <c r="A30" s="5"/>
      <c r="C30" s="6"/>
      <c r="D30" s="27"/>
      <c r="E30" s="27"/>
      <c r="F30" s="27"/>
      <c r="G30" s="27"/>
      <c r="H30" s="27"/>
      <c r="I30" s="27"/>
      <c r="J30" s="27"/>
      <c r="K30" s="27"/>
      <c r="L30" s="27"/>
      <c r="N30"/>
      <c r="O30"/>
    </row>
    <row r="31" spans="1:15" ht="14.25">
      <c r="A31" s="5"/>
      <c r="C31" s="6"/>
      <c r="D31" s="27"/>
      <c r="E31" s="27"/>
      <c r="F31" s="27"/>
      <c r="G31" s="27"/>
      <c r="H31" s="27"/>
      <c r="I31" s="27"/>
      <c r="J31" s="27"/>
      <c r="K31" s="27"/>
      <c r="L31" s="27"/>
      <c r="N31"/>
      <c r="O31"/>
    </row>
    <row r="32" spans="1:16" ht="14.25">
      <c r="A32" s="5"/>
      <c r="C32" s="6"/>
      <c r="D32" s="27"/>
      <c r="E32" s="27"/>
      <c r="F32" s="27"/>
      <c r="G32" s="27"/>
      <c r="H32" s="27"/>
      <c r="I32" s="27"/>
      <c r="J32" s="27"/>
      <c r="K32" s="27"/>
      <c r="L32" s="27"/>
      <c r="N32"/>
      <c r="O32"/>
      <c r="P32" s="24"/>
    </row>
    <row r="33" spans="1:16" ht="14.25">
      <c r="A33" s="5"/>
      <c r="C33" s="6"/>
      <c r="D33" s="27"/>
      <c r="E33" s="27"/>
      <c r="F33" s="27"/>
      <c r="G33" s="27"/>
      <c r="H33" s="27"/>
      <c r="I33" s="27"/>
      <c r="J33" s="27"/>
      <c r="K33" s="27"/>
      <c r="L33" s="27"/>
      <c r="N33"/>
      <c r="O33"/>
      <c r="P33" s="24"/>
    </row>
    <row r="34" spans="1:16" ht="14.25">
      <c r="A34" s="5"/>
      <c r="C34" s="30"/>
      <c r="D34" s="27"/>
      <c r="E34" s="27"/>
      <c r="F34" s="27"/>
      <c r="G34" s="27"/>
      <c r="H34" s="27"/>
      <c r="I34" s="27"/>
      <c r="J34" s="27"/>
      <c r="K34" s="27"/>
      <c r="L34" s="27"/>
      <c r="N34"/>
      <c r="O34"/>
      <c r="P34" s="24"/>
    </row>
    <row r="35" spans="1:16" ht="14.25">
      <c r="A35" s="5"/>
      <c r="C35" s="31"/>
      <c r="D35" s="27"/>
      <c r="E35" s="27"/>
      <c r="P35" s="24"/>
    </row>
    <row r="36" spans="1:5" ht="14.25">
      <c r="A36" s="5"/>
      <c r="C36" s="6"/>
      <c r="D36" s="27"/>
      <c r="E36" s="27"/>
    </row>
    <row r="37" spans="1:15" ht="14.25">
      <c r="A37" s="5"/>
      <c r="C37" s="6"/>
      <c r="D37" s="30"/>
      <c r="E37" s="30"/>
      <c r="M37" s="30"/>
      <c r="N37" s="30"/>
      <c r="O37" s="30"/>
    </row>
    <row r="38" spans="1:15" ht="14.25">
      <c r="A38" s="5"/>
      <c r="C38" s="6"/>
      <c r="D38" s="30"/>
      <c r="E38" s="30"/>
      <c r="M38" s="30"/>
      <c r="N38" s="30"/>
      <c r="O38" s="30"/>
    </row>
    <row r="39" spans="1:15" ht="14.25">
      <c r="A39" s="5"/>
      <c r="C39" s="6"/>
      <c r="D39" s="30"/>
      <c r="E39" s="30"/>
      <c r="M39" s="30"/>
      <c r="N39" s="30"/>
      <c r="O39" s="30"/>
    </row>
    <row r="40" spans="1:15" ht="14.25">
      <c r="A40" s="5"/>
      <c r="C40" s="6"/>
      <c r="D40" s="30"/>
      <c r="E40" s="30"/>
      <c r="M40" s="30"/>
      <c r="N40" s="30"/>
      <c r="O40" s="30"/>
    </row>
    <row r="41" spans="4:17" ht="15" thickBot="1">
      <c r="D41" s="9">
        <f>SUM(D4:D40)</f>
        <v>13903.929999999997</v>
      </c>
      <c r="E41" s="15"/>
      <c r="F41" s="9">
        <f>SUM(F4:F40)</f>
        <v>11564</v>
      </c>
      <c r="G41" s="9">
        <f>SUM(G4:G40)</f>
        <v>2.88</v>
      </c>
      <c r="H41" s="9">
        <f>SUM(H4:H40)</f>
        <v>628.21</v>
      </c>
      <c r="I41" s="9"/>
      <c r="J41" s="9"/>
      <c r="K41" s="9">
        <v>250</v>
      </c>
      <c r="L41" s="9">
        <f>SUM(L4:L40)</f>
        <v>182</v>
      </c>
      <c r="M41" s="9">
        <f>SUM(M4:M40)</f>
        <v>1275.58</v>
      </c>
      <c r="N41" s="9"/>
      <c r="O41" s="9">
        <f>SUM(O4:O40)</f>
        <v>1.26</v>
      </c>
      <c r="P41" s="9">
        <f>SUM(P4:P40)</f>
        <v>0</v>
      </c>
      <c r="Q41" s="16">
        <f>SUM(F41:P41)</f>
        <v>13903.93</v>
      </c>
    </row>
    <row r="42" spans="1:13" ht="15" thickTop="1">
      <c r="A42" s="5"/>
      <c r="C42" s="6"/>
      <c r="E42" s="1"/>
      <c r="F42" s="1"/>
      <c r="G42" s="1"/>
      <c r="H42" s="1"/>
      <c r="I42" s="1"/>
      <c r="J42" s="1"/>
      <c r="K42" s="1"/>
      <c r="L42" s="1"/>
      <c r="M42" s="1"/>
    </row>
    <row r="43" spans="5:13" ht="14.25">
      <c r="E43" s="1"/>
      <c r="F43" s="1"/>
      <c r="G43" s="1"/>
      <c r="H43" s="1"/>
      <c r="I43" s="1"/>
      <c r="J43" s="1"/>
      <c r="K43" s="1"/>
      <c r="L43" s="1"/>
      <c r="M43" s="1"/>
    </row>
    <row r="44" spans="5:13" ht="14.25">
      <c r="E44" s="1"/>
      <c r="F44" s="1"/>
      <c r="G44" s="1"/>
      <c r="H44" s="1"/>
      <c r="I44" s="1"/>
      <c r="J44" s="1"/>
      <c r="K44" s="1"/>
      <c r="L44" s="1"/>
      <c r="M44" s="1"/>
    </row>
    <row r="45" spans="5:13" ht="14.25">
      <c r="E45" s="1"/>
      <c r="F45" s="1"/>
      <c r="G45" s="1"/>
      <c r="H45" s="1"/>
      <c r="I45" s="1"/>
      <c r="J45" s="1"/>
      <c r="K45" s="1"/>
      <c r="L45" s="1"/>
      <c r="M45" s="1"/>
    </row>
    <row r="46" spans="5:13" ht="14.25">
      <c r="E46" s="1"/>
      <c r="F46" s="1"/>
      <c r="G46" s="1"/>
      <c r="H46" s="1"/>
      <c r="I46" s="1"/>
      <c r="J46" s="1"/>
      <c r="K46" s="1"/>
      <c r="L46" s="1"/>
      <c r="M46" s="1"/>
    </row>
    <row r="47" spans="5:13" ht="14.25">
      <c r="E47" s="1"/>
      <c r="F47" s="1"/>
      <c r="G47" s="1"/>
      <c r="H47" s="1"/>
      <c r="I47" s="1"/>
      <c r="J47" s="1"/>
      <c r="K47" s="1"/>
      <c r="L47" s="1"/>
      <c r="M47" s="1"/>
    </row>
    <row r="48" spans="5:13" ht="14.25">
      <c r="E48" s="1"/>
      <c r="F48" s="1"/>
      <c r="G48" s="1"/>
      <c r="H48" s="1"/>
      <c r="I48" s="1"/>
      <c r="J48" s="1"/>
      <c r="K48" s="1"/>
      <c r="L48" s="1"/>
      <c r="M48" s="1"/>
    </row>
    <row r="49" spans="5:13" ht="14.25">
      <c r="E49" s="1"/>
      <c r="F49" s="1"/>
      <c r="G49" s="1"/>
      <c r="H49" s="1"/>
      <c r="I49" s="1"/>
      <c r="J49" s="1"/>
      <c r="K49" s="1"/>
      <c r="L49" s="1"/>
      <c r="M49" s="1"/>
    </row>
    <row r="50" spans="5:13" ht="14.25">
      <c r="E50" s="1"/>
      <c r="F50" s="1"/>
      <c r="G50" s="1"/>
      <c r="H50" s="1"/>
      <c r="I50" s="1"/>
      <c r="J50" s="1"/>
      <c r="K50" s="1"/>
      <c r="L50" s="1"/>
      <c r="M50" s="1"/>
    </row>
    <row r="51" spans="5:13" ht="14.25">
      <c r="E51" s="1"/>
      <c r="F51" s="1"/>
      <c r="G51" s="1"/>
      <c r="H51" s="1"/>
      <c r="I51" s="1"/>
      <c r="J51" s="1"/>
      <c r="K51" s="1"/>
      <c r="L51" s="1"/>
      <c r="M51" s="1"/>
    </row>
    <row r="52" spans="5:13" ht="14.25">
      <c r="E52" s="1"/>
      <c r="F52" s="1"/>
      <c r="G52" s="1"/>
      <c r="H52" s="1"/>
      <c r="I52" s="1"/>
      <c r="J52" s="1"/>
      <c r="K52" s="1"/>
      <c r="L52" s="1"/>
      <c r="M52" s="1"/>
    </row>
    <row r="53" spans="5:13" ht="14.25">
      <c r="E53" s="1"/>
      <c r="F53" s="1"/>
      <c r="G53" s="1"/>
      <c r="H53" s="1"/>
      <c r="I53" s="1"/>
      <c r="J53" s="1"/>
      <c r="K53" s="1"/>
      <c r="L53" s="1"/>
      <c r="M53" s="1"/>
    </row>
    <row r="54" spans="5:13" ht="14.25">
      <c r="E54" s="1"/>
      <c r="F54" s="1"/>
      <c r="G54" s="1"/>
      <c r="H54" s="1"/>
      <c r="I54" s="1"/>
      <c r="J54" s="1"/>
      <c r="K54" s="1"/>
      <c r="L54" s="1"/>
      <c r="M54" s="1"/>
    </row>
    <row r="55" spans="5:13" ht="14.25">
      <c r="E55" s="1"/>
      <c r="F55" s="1"/>
      <c r="G55" s="1"/>
      <c r="H55" s="1"/>
      <c r="I55" s="1"/>
      <c r="J55" s="1"/>
      <c r="K55" s="1"/>
      <c r="L55" s="1"/>
      <c r="M55" s="1"/>
    </row>
    <row r="56" spans="5:13" ht="14.25">
      <c r="E56" s="1"/>
      <c r="F56" s="1"/>
      <c r="G56" s="1"/>
      <c r="H56" s="1"/>
      <c r="I56" s="1"/>
      <c r="J56" s="1"/>
      <c r="K56" s="1"/>
      <c r="L56" s="1"/>
      <c r="M56" s="1"/>
    </row>
    <row r="57" spans="5:13" ht="14.25">
      <c r="E57" s="1"/>
      <c r="F57" s="1"/>
      <c r="G57" s="1"/>
      <c r="H57" s="1"/>
      <c r="I57" s="1"/>
      <c r="J57" s="1"/>
      <c r="K57" s="1"/>
      <c r="L57" s="1"/>
      <c r="M57" s="1"/>
    </row>
    <row r="58" spans="5:13" ht="14.25">
      <c r="E58" s="1"/>
      <c r="F58" s="1"/>
      <c r="G58" s="1"/>
      <c r="H58" s="1"/>
      <c r="I58" s="1"/>
      <c r="J58" s="1"/>
      <c r="K58" s="1"/>
      <c r="L58" s="1"/>
      <c r="M58" s="1"/>
    </row>
    <row r="59" spans="5:13" ht="14.25">
      <c r="E59" s="1"/>
      <c r="F59" s="1"/>
      <c r="G59" s="1"/>
      <c r="H59" s="1"/>
      <c r="I59" s="1"/>
      <c r="J59" s="1"/>
      <c r="K59" s="1"/>
      <c r="L59" s="1"/>
      <c r="M59" s="1"/>
    </row>
    <row r="60" spans="5:13" ht="14.25">
      <c r="E60" s="1"/>
      <c r="F60" s="1"/>
      <c r="G60" s="1"/>
      <c r="H60" s="1"/>
      <c r="I60" s="1"/>
      <c r="J60" s="1"/>
      <c r="K60" s="1"/>
      <c r="L60" s="1"/>
      <c r="M60" s="1"/>
    </row>
    <row r="61" spans="5:13" ht="14.25">
      <c r="E61" s="1"/>
      <c r="F61" s="1"/>
      <c r="G61" s="1"/>
      <c r="H61" s="1"/>
      <c r="I61" s="1"/>
      <c r="J61" s="1"/>
      <c r="K61" s="1"/>
      <c r="L61" s="1"/>
      <c r="M61" s="1"/>
    </row>
    <row r="62" spans="5:13" ht="14.25">
      <c r="E62" s="1"/>
      <c r="F62" s="1"/>
      <c r="G62" s="1"/>
      <c r="H62" s="1"/>
      <c r="I62" s="1"/>
      <c r="J62" s="1"/>
      <c r="K62" s="1"/>
      <c r="L62" s="1"/>
      <c r="M62" s="1"/>
    </row>
    <row r="63" spans="5:13" ht="14.25">
      <c r="E63" s="1"/>
      <c r="F63" s="1"/>
      <c r="G63" s="1"/>
      <c r="H63" s="1"/>
      <c r="I63" s="1"/>
      <c r="J63" s="1"/>
      <c r="K63" s="1"/>
      <c r="L63" s="1"/>
      <c r="M63" s="1"/>
    </row>
    <row r="64" spans="5:13" ht="14.25">
      <c r="E64" s="1"/>
      <c r="F64" s="1"/>
      <c r="G64" s="1"/>
      <c r="H64" s="1"/>
      <c r="I64" s="1"/>
      <c r="J64" s="1"/>
      <c r="K64" s="1"/>
      <c r="L64" s="1"/>
      <c r="M64" s="1"/>
    </row>
    <row r="65" spans="5:13" ht="14.25">
      <c r="E65" s="1"/>
      <c r="F65" s="1"/>
      <c r="G65" s="1"/>
      <c r="H65" s="1"/>
      <c r="I65" s="1"/>
      <c r="J65" s="1"/>
      <c r="K65" s="1"/>
      <c r="L65" s="1"/>
      <c r="M65" s="1"/>
    </row>
    <row r="66" spans="5:13" ht="14.25">
      <c r="E66" s="1"/>
      <c r="F66" s="1"/>
      <c r="G66" s="1"/>
      <c r="H66" s="1"/>
      <c r="I66" s="1"/>
      <c r="J66" s="1"/>
      <c r="K66" s="1"/>
      <c r="L66" s="1"/>
      <c r="M66" s="1"/>
    </row>
    <row r="67" spans="5:13" ht="14.25">
      <c r="E67" s="1"/>
      <c r="F67" s="1"/>
      <c r="G67" s="1"/>
      <c r="H67" s="1"/>
      <c r="I67" s="1"/>
      <c r="J67" s="1"/>
      <c r="K67" s="1"/>
      <c r="L67" s="1"/>
      <c r="M67" s="1"/>
    </row>
    <row r="68" spans="5:13" ht="14.25">
      <c r="E68" s="1"/>
      <c r="F68" s="1"/>
      <c r="G68" s="1"/>
      <c r="H68" s="1"/>
      <c r="I68" s="1"/>
      <c r="J68" s="1"/>
      <c r="K68" s="1"/>
      <c r="L68" s="1"/>
      <c r="M68" s="1"/>
    </row>
    <row r="69" spans="5:13" ht="14.25">
      <c r="E69" s="1"/>
      <c r="F69" s="1"/>
      <c r="G69" s="1"/>
      <c r="H69" s="1"/>
      <c r="I69" s="1"/>
      <c r="J69" s="1"/>
      <c r="K69" s="1"/>
      <c r="L69" s="1"/>
      <c r="M69" s="1"/>
    </row>
    <row r="70" spans="5:13" ht="14.25">
      <c r="E70" s="1"/>
      <c r="F70" s="1"/>
      <c r="G70" s="1"/>
      <c r="H70" s="1"/>
      <c r="I70" s="1"/>
      <c r="J70" s="1"/>
      <c r="K70" s="1"/>
      <c r="L70" s="1"/>
      <c r="M70" s="1"/>
    </row>
    <row r="71" spans="5:13" ht="14.25">
      <c r="E71" s="1"/>
      <c r="F71" s="1"/>
      <c r="G71" s="1"/>
      <c r="H71" s="1"/>
      <c r="I71" s="1"/>
      <c r="J71" s="1"/>
      <c r="K71" s="1"/>
      <c r="L71" s="1"/>
      <c r="M71" s="1"/>
    </row>
    <row r="72" spans="5:13" ht="14.25">
      <c r="E72" s="1"/>
      <c r="F72" s="1"/>
      <c r="G72" s="1"/>
      <c r="H72" s="1"/>
      <c r="I72" s="1"/>
      <c r="J72" s="1"/>
      <c r="K72" s="1"/>
      <c r="L72" s="1"/>
      <c r="M72" s="1"/>
    </row>
    <row r="73" spans="5:13" ht="14.25">
      <c r="E73" s="1"/>
      <c r="F73" s="1"/>
      <c r="G73" s="1"/>
      <c r="H73" s="1"/>
      <c r="I73" s="1"/>
      <c r="J73" s="1"/>
      <c r="K73" s="1"/>
      <c r="L73" s="1"/>
      <c r="M73" s="1"/>
    </row>
    <row r="74" spans="5:13" ht="14.25">
      <c r="E74" s="1"/>
      <c r="F74" s="1"/>
      <c r="G74" s="1"/>
      <c r="H74" s="1"/>
      <c r="I74" s="1"/>
      <c r="J74" s="1"/>
      <c r="K74" s="1"/>
      <c r="L74" s="1"/>
      <c r="M74" s="1"/>
    </row>
    <row r="75" spans="5:13" ht="14.25">
      <c r="E75" s="1"/>
      <c r="F75" s="1"/>
      <c r="G75" s="1"/>
      <c r="H75" s="1"/>
      <c r="I75" s="1"/>
      <c r="J75" s="1"/>
      <c r="K75" s="1"/>
      <c r="L75" s="1"/>
      <c r="M75" s="1"/>
    </row>
    <row r="76" spans="5:13" ht="14.25">
      <c r="E76" s="1"/>
      <c r="F76" s="1"/>
      <c r="G76" s="1"/>
      <c r="H76" s="1"/>
      <c r="I76" s="1"/>
      <c r="J76" s="1"/>
      <c r="K76" s="1"/>
      <c r="L76" s="1"/>
      <c r="M76" s="1"/>
    </row>
    <row r="77" spans="5:13" ht="14.25">
      <c r="E77" s="1"/>
      <c r="F77" s="1"/>
      <c r="G77" s="1"/>
      <c r="H77" s="1"/>
      <c r="I77" s="1"/>
      <c r="J77" s="1"/>
      <c r="K77" s="1"/>
      <c r="L77" s="1"/>
      <c r="M77" s="1"/>
    </row>
    <row r="78" spans="5:13" ht="14.25">
      <c r="E78" s="1"/>
      <c r="F78" s="1"/>
      <c r="G78" s="1"/>
      <c r="H78" s="1"/>
      <c r="I78" s="1"/>
      <c r="J78" s="1"/>
      <c r="K78" s="1"/>
      <c r="L78" s="1"/>
      <c r="M78" s="1"/>
    </row>
    <row r="79" spans="5:13" ht="14.25">
      <c r="E79" s="1"/>
      <c r="F79" s="1"/>
      <c r="G79" s="1"/>
      <c r="H79" s="1"/>
      <c r="I79" s="1"/>
      <c r="J79" s="1"/>
      <c r="K79" s="1"/>
      <c r="L79" s="1"/>
      <c r="M79" s="1"/>
    </row>
    <row r="80" spans="5:13" ht="14.25">
      <c r="E80" s="1"/>
      <c r="F80" s="1"/>
      <c r="G80" s="1"/>
      <c r="H80" s="1"/>
      <c r="I80" s="1"/>
      <c r="J80" s="1"/>
      <c r="K80" s="1"/>
      <c r="L80" s="1"/>
      <c r="M80" s="1"/>
    </row>
    <row r="81" spans="5:13" ht="14.25">
      <c r="E81" s="1"/>
      <c r="F81" s="1"/>
      <c r="G81" s="1"/>
      <c r="H81" s="1"/>
      <c r="I81" s="1"/>
      <c r="J81" s="1"/>
      <c r="K81" s="1"/>
      <c r="L81" s="1"/>
      <c r="M81" s="1"/>
    </row>
    <row r="82" spans="5:13" ht="14.25">
      <c r="E82" s="1"/>
      <c r="F82" s="1"/>
      <c r="G82" s="1"/>
      <c r="H82" s="1"/>
      <c r="I82" s="1"/>
      <c r="J82" s="1"/>
      <c r="K82" s="1"/>
      <c r="L82" s="1"/>
      <c r="M82" s="1"/>
    </row>
    <row r="83" spans="5:13" ht="14.25">
      <c r="E83" s="1"/>
      <c r="F83" s="1"/>
      <c r="G83" s="1"/>
      <c r="H83" s="1"/>
      <c r="I83" s="1"/>
      <c r="J83" s="1"/>
      <c r="K83" s="1"/>
      <c r="L83" s="1"/>
      <c r="M83" s="1"/>
    </row>
    <row r="84" spans="5:13" ht="14.25">
      <c r="E84" s="1"/>
      <c r="F84" s="1"/>
      <c r="G84" s="1"/>
      <c r="H84" s="1"/>
      <c r="I84" s="1"/>
      <c r="J84" s="1"/>
      <c r="K84" s="1"/>
      <c r="L84" s="1"/>
      <c r="M84" s="1"/>
    </row>
    <row r="85" spans="5:13" ht="14.25">
      <c r="E85" s="1"/>
      <c r="F85" s="1"/>
      <c r="G85" s="1"/>
      <c r="H85" s="1"/>
      <c r="I85" s="1"/>
      <c r="J85" s="1"/>
      <c r="K85" s="1"/>
      <c r="L85" s="1"/>
      <c r="M85" s="1"/>
    </row>
    <row r="86" spans="5:13" ht="14.25">
      <c r="E86" s="1"/>
      <c r="F86" s="1"/>
      <c r="G86" s="1"/>
      <c r="H86" s="1"/>
      <c r="I86" s="1"/>
      <c r="J86" s="1"/>
      <c r="K86" s="1"/>
      <c r="L86" s="1"/>
      <c r="M86" s="1"/>
    </row>
    <row r="87" spans="5:13" ht="14.25">
      <c r="E87" s="1"/>
      <c r="F87" s="1"/>
      <c r="G87" s="1"/>
      <c r="H87" s="1"/>
      <c r="I87" s="1"/>
      <c r="J87" s="1"/>
      <c r="K87" s="1"/>
      <c r="L87" s="1"/>
      <c r="M87" s="1"/>
    </row>
    <row r="88" spans="5:13" ht="14.25">
      <c r="E88" s="1"/>
      <c r="F88" s="1"/>
      <c r="G88" s="1"/>
      <c r="H88" s="1"/>
      <c r="I88" s="1"/>
      <c r="J88" s="1"/>
      <c r="K88" s="1"/>
      <c r="L88" s="1"/>
      <c r="M88" s="1"/>
    </row>
    <row r="89" spans="5:13" ht="14.25">
      <c r="E89" s="1"/>
      <c r="F89" s="1"/>
      <c r="G89" s="1"/>
      <c r="H89" s="1"/>
      <c r="I89" s="1"/>
      <c r="J89" s="1"/>
      <c r="K89" s="1"/>
      <c r="L89" s="1"/>
      <c r="M89" s="1"/>
    </row>
    <row r="90" spans="5:13" ht="14.25">
      <c r="E90" s="1"/>
      <c r="F90" s="1"/>
      <c r="G90" s="1"/>
      <c r="H90" s="1"/>
      <c r="I90" s="1"/>
      <c r="J90" s="1"/>
      <c r="K90" s="1"/>
      <c r="L90" s="1"/>
      <c r="M90" s="1"/>
    </row>
    <row r="91" spans="5:13" ht="14.25">
      <c r="E91" s="1"/>
      <c r="F91" s="1"/>
      <c r="G91" s="1"/>
      <c r="H91" s="1"/>
      <c r="I91" s="1"/>
      <c r="J91" s="1"/>
      <c r="K91" s="1"/>
      <c r="L91" s="1"/>
      <c r="M91" s="1"/>
    </row>
    <row r="92" spans="5:13" ht="14.25">
      <c r="E92" s="1"/>
      <c r="F92" s="1"/>
      <c r="G92" s="1"/>
      <c r="H92" s="1"/>
      <c r="I92" s="1"/>
      <c r="J92" s="1"/>
      <c r="K92" s="1"/>
      <c r="L92" s="1"/>
      <c r="M92" s="1"/>
    </row>
    <row r="93" spans="5:13" ht="14.25">
      <c r="E93" s="1"/>
      <c r="F93" s="1"/>
      <c r="G93" s="1"/>
      <c r="H93" s="1"/>
      <c r="I93" s="1"/>
      <c r="J93" s="1"/>
      <c r="K93" s="1"/>
      <c r="L93" s="1"/>
      <c r="M93" s="1"/>
    </row>
    <row r="94" spans="5:13" ht="14.25">
      <c r="E94" s="1"/>
      <c r="F94" s="1"/>
      <c r="G94" s="1"/>
      <c r="H94" s="1"/>
      <c r="I94" s="1"/>
      <c r="J94" s="1"/>
      <c r="K94" s="1"/>
      <c r="L94" s="1"/>
      <c r="M94" s="1"/>
    </row>
    <row r="95" spans="5:13" ht="14.25">
      <c r="E95" s="1"/>
      <c r="F95" s="1"/>
      <c r="G95" s="1"/>
      <c r="H95" s="1"/>
      <c r="I95" s="1"/>
      <c r="J95" s="1"/>
      <c r="K95" s="1"/>
      <c r="L95" s="1"/>
      <c r="M95" s="1"/>
    </row>
    <row r="96" spans="5:13" ht="14.25">
      <c r="E96" s="1"/>
      <c r="F96" s="1"/>
      <c r="G96" s="1"/>
      <c r="H96" s="1"/>
      <c r="I96" s="1"/>
      <c r="J96" s="1"/>
      <c r="K96" s="1"/>
      <c r="L96" s="1"/>
      <c r="M96" s="1"/>
    </row>
    <row r="97" spans="5:13" ht="14.25">
      <c r="E97" s="1"/>
      <c r="F97" s="1"/>
      <c r="G97" s="1"/>
      <c r="H97" s="1"/>
      <c r="I97" s="1"/>
      <c r="J97" s="1"/>
      <c r="K97" s="1"/>
      <c r="L97" s="1"/>
      <c r="M97" s="1"/>
    </row>
    <row r="98" spans="5:13" ht="14.25">
      <c r="E98" s="1"/>
      <c r="F98" s="1"/>
      <c r="G98" s="1"/>
      <c r="H98" s="1"/>
      <c r="I98" s="1"/>
      <c r="J98" s="1"/>
      <c r="K98" s="1"/>
      <c r="L98" s="1"/>
      <c r="M98" s="1"/>
    </row>
    <row r="99" spans="5:13" ht="14.25">
      <c r="E99" s="1"/>
      <c r="F99" s="1"/>
      <c r="G99" s="1"/>
      <c r="H99" s="1"/>
      <c r="I99" s="1"/>
      <c r="J99" s="1"/>
      <c r="K99" s="1"/>
      <c r="L99" s="1"/>
      <c r="M99" s="1"/>
    </row>
    <row r="100" spans="5:13" ht="14.25">
      <c r="E100" s="1"/>
      <c r="F100" s="1"/>
      <c r="G100" s="1"/>
      <c r="H100" s="1"/>
      <c r="I100" s="1"/>
      <c r="J100" s="1"/>
      <c r="K100" s="1"/>
      <c r="L100" s="1"/>
      <c r="M100" s="1"/>
    </row>
    <row r="101" spans="5:13" ht="14.25">
      <c r="E101" s="1"/>
      <c r="F101" s="1"/>
      <c r="G101" s="1"/>
      <c r="H101" s="1"/>
      <c r="I101" s="1"/>
      <c r="J101" s="1"/>
      <c r="K101" s="1"/>
      <c r="L101" s="1"/>
      <c r="M101" s="1"/>
    </row>
    <row r="102" spans="5:13" ht="14.25">
      <c r="E102" s="1"/>
      <c r="F102" s="1"/>
      <c r="G102" s="1"/>
      <c r="H102" s="1"/>
      <c r="I102" s="1"/>
      <c r="J102" s="1"/>
      <c r="K102" s="1"/>
      <c r="L102" s="1"/>
      <c r="M102" s="1"/>
    </row>
    <row r="103" spans="5:13" ht="14.25">
      <c r="E103" s="1"/>
      <c r="F103" s="1"/>
      <c r="G103" s="1"/>
      <c r="H103" s="1"/>
      <c r="I103" s="1"/>
      <c r="J103" s="1"/>
      <c r="K103" s="1"/>
      <c r="L103" s="1"/>
      <c r="M103" s="1"/>
    </row>
    <row r="104" spans="5:13" ht="14.25">
      <c r="E104" s="1"/>
      <c r="F104" s="1"/>
      <c r="G104" s="1"/>
      <c r="H104" s="1"/>
      <c r="I104" s="1"/>
      <c r="J104" s="1"/>
      <c r="K104" s="1"/>
      <c r="L104" s="1"/>
      <c r="M104" s="1"/>
    </row>
    <row r="105" spans="5:13" ht="14.25">
      <c r="E105" s="1"/>
      <c r="F105" s="1"/>
      <c r="G105" s="1"/>
      <c r="H105" s="1"/>
      <c r="I105" s="1"/>
      <c r="J105" s="1"/>
      <c r="K105" s="1"/>
      <c r="L105" s="1"/>
      <c r="M105" s="1"/>
    </row>
    <row r="106" spans="5:13" ht="14.25">
      <c r="E106" s="1"/>
      <c r="F106" s="1"/>
      <c r="G106" s="1"/>
      <c r="H106" s="1"/>
      <c r="I106" s="1"/>
      <c r="J106" s="1"/>
      <c r="K106" s="1"/>
      <c r="L106" s="1"/>
      <c r="M106" s="1"/>
    </row>
    <row r="107" spans="5:13" ht="14.25">
      <c r="E107" s="1"/>
      <c r="F107" s="1"/>
      <c r="G107" s="1"/>
      <c r="H107" s="1"/>
      <c r="I107" s="1"/>
      <c r="J107" s="1"/>
      <c r="K107" s="1"/>
      <c r="L107" s="1"/>
      <c r="M107" s="1"/>
    </row>
    <row r="108" spans="5:13" ht="14.25">
      <c r="E108" s="1"/>
      <c r="F108" s="1"/>
      <c r="G108" s="1"/>
      <c r="H108" s="1"/>
      <c r="I108" s="1"/>
      <c r="J108" s="1"/>
      <c r="K108" s="1"/>
      <c r="L108" s="1"/>
      <c r="M108" s="1"/>
    </row>
    <row r="109" spans="5:13" ht="14.25">
      <c r="E109" s="1"/>
      <c r="F109" s="1"/>
      <c r="G109" s="1"/>
      <c r="H109" s="1"/>
      <c r="I109" s="1"/>
      <c r="J109" s="1"/>
      <c r="K109" s="1"/>
      <c r="L109" s="1"/>
      <c r="M109" s="1"/>
    </row>
    <row r="110" spans="5:13" ht="14.25">
      <c r="E110" s="1"/>
      <c r="F110" s="1"/>
      <c r="G110" s="1"/>
      <c r="H110" s="1"/>
      <c r="I110" s="1"/>
      <c r="J110" s="1"/>
      <c r="K110" s="1"/>
      <c r="L110" s="1"/>
      <c r="M110" s="1"/>
    </row>
    <row r="111" spans="5:13" ht="14.25">
      <c r="E111" s="1"/>
      <c r="F111" s="1"/>
      <c r="G111" s="1"/>
      <c r="H111" s="1"/>
      <c r="I111" s="1"/>
      <c r="J111" s="1"/>
      <c r="K111" s="1"/>
      <c r="L111" s="1"/>
      <c r="M111" s="1"/>
    </row>
    <row r="112" spans="5:13" ht="14.25">
      <c r="E112" s="1"/>
      <c r="F112" s="1"/>
      <c r="G112" s="1"/>
      <c r="H112" s="1"/>
      <c r="I112" s="1"/>
      <c r="J112" s="1"/>
      <c r="K112" s="1"/>
      <c r="L112" s="1"/>
      <c r="M112" s="1"/>
    </row>
    <row r="113" spans="5:13" ht="14.25">
      <c r="E113" s="1"/>
      <c r="F113" s="1"/>
      <c r="G113" s="1"/>
      <c r="H113" s="1"/>
      <c r="I113" s="1"/>
      <c r="J113" s="1"/>
      <c r="K113" s="1"/>
      <c r="L113" s="1"/>
      <c r="M113" s="1"/>
    </row>
    <row r="114" spans="5:13" ht="14.25">
      <c r="E114" s="1"/>
      <c r="F114" s="1"/>
      <c r="G114" s="1"/>
      <c r="H114" s="1"/>
      <c r="I114" s="1"/>
      <c r="J114" s="1"/>
      <c r="K114" s="1"/>
      <c r="L114" s="1"/>
      <c r="M114" s="1"/>
    </row>
    <row r="115" spans="5:13" ht="14.25">
      <c r="E115" s="1"/>
      <c r="F115" s="1"/>
      <c r="G115" s="1"/>
      <c r="H115" s="1"/>
      <c r="I115" s="1"/>
      <c r="J115" s="1"/>
      <c r="K115" s="1"/>
      <c r="L115" s="1"/>
      <c r="M115" s="1"/>
    </row>
    <row r="116" spans="5:13" ht="14.25">
      <c r="E116" s="1"/>
      <c r="F116" s="1"/>
      <c r="G116" s="1"/>
      <c r="H116" s="1"/>
      <c r="I116" s="1"/>
      <c r="J116" s="1"/>
      <c r="K116" s="1"/>
      <c r="L116" s="1"/>
      <c r="M116" s="1"/>
    </row>
    <row r="117" spans="5:13" ht="14.25">
      <c r="E117" s="1"/>
      <c r="F117" s="1"/>
      <c r="G117" s="1"/>
      <c r="H117" s="1"/>
      <c r="I117" s="1"/>
      <c r="J117" s="1"/>
      <c r="K117" s="1"/>
      <c r="L117" s="1"/>
      <c r="M117" s="1"/>
    </row>
    <row r="118" spans="5:13" ht="14.25">
      <c r="E118" s="1"/>
      <c r="F118" s="1"/>
      <c r="G118" s="1"/>
      <c r="H118" s="1"/>
      <c r="I118" s="1"/>
      <c r="J118" s="1"/>
      <c r="K118" s="1"/>
      <c r="L118" s="1"/>
      <c r="M118" s="1"/>
    </row>
    <row r="119" spans="5:13" ht="14.25">
      <c r="E119" s="1"/>
      <c r="F119" s="1"/>
      <c r="G119" s="1"/>
      <c r="H119" s="1"/>
      <c r="I119" s="1"/>
      <c r="J119" s="1"/>
      <c r="K119" s="1"/>
      <c r="L119" s="1"/>
      <c r="M119" s="1"/>
    </row>
    <row r="120" spans="5:13" ht="14.25">
      <c r="E120" s="1"/>
      <c r="F120" s="1"/>
      <c r="G120" s="1"/>
      <c r="H120" s="1"/>
      <c r="I120" s="1"/>
      <c r="J120" s="1"/>
      <c r="K120" s="1"/>
      <c r="L120" s="1"/>
      <c r="M120" s="1"/>
    </row>
    <row r="121" spans="5:13" ht="14.25">
      <c r="E121" s="1"/>
      <c r="F121" s="1"/>
      <c r="G121" s="1"/>
      <c r="H121" s="1"/>
      <c r="I121" s="1"/>
      <c r="J121" s="1"/>
      <c r="K121" s="1"/>
      <c r="L121" s="1"/>
      <c r="M121" s="1"/>
    </row>
    <row r="122" spans="5:13" ht="14.25">
      <c r="E122" s="1"/>
      <c r="F122" s="1"/>
      <c r="G122" s="1"/>
      <c r="H122" s="1"/>
      <c r="I122" s="1"/>
      <c r="J122" s="1"/>
      <c r="K122" s="1"/>
      <c r="L122" s="1"/>
      <c r="M122" s="1"/>
    </row>
    <row r="123" spans="5:13" ht="14.25">
      <c r="E123" s="1"/>
      <c r="F123" s="1"/>
      <c r="G123" s="1"/>
      <c r="H123" s="1"/>
      <c r="I123" s="1"/>
      <c r="J123" s="1"/>
      <c r="K123" s="1"/>
      <c r="L123" s="1"/>
      <c r="M123" s="1"/>
    </row>
    <row r="124" spans="5:13" ht="14.25">
      <c r="E124" s="1"/>
      <c r="F124" s="1"/>
      <c r="G124" s="1"/>
      <c r="H124" s="1"/>
      <c r="I124" s="1"/>
      <c r="J124" s="1"/>
      <c r="K124" s="1"/>
      <c r="L124" s="1"/>
      <c r="M124" s="1"/>
    </row>
    <row r="125" spans="5:13" ht="14.25">
      <c r="E125" s="1"/>
      <c r="F125" s="1"/>
      <c r="G125" s="1"/>
      <c r="H125" s="1"/>
      <c r="I125" s="1"/>
      <c r="J125" s="1"/>
      <c r="K125" s="1"/>
      <c r="L125" s="1"/>
      <c r="M125" s="1"/>
    </row>
    <row r="126" spans="5:13" ht="14.25">
      <c r="E126" s="1"/>
      <c r="F126" s="1"/>
      <c r="G126" s="1"/>
      <c r="H126" s="1"/>
      <c r="I126" s="1"/>
      <c r="J126" s="1"/>
      <c r="K126" s="1"/>
      <c r="L126" s="1"/>
      <c r="M126" s="1"/>
    </row>
    <row r="127" spans="5:13" ht="14.25">
      <c r="E127" s="1"/>
      <c r="F127" s="1"/>
      <c r="G127" s="1"/>
      <c r="H127" s="1"/>
      <c r="I127" s="1"/>
      <c r="J127" s="1"/>
      <c r="K127" s="1"/>
      <c r="L127" s="1"/>
      <c r="M127" s="1"/>
    </row>
    <row r="128" spans="5:13" ht="14.25">
      <c r="E128" s="1"/>
      <c r="F128" s="1"/>
      <c r="G128" s="1"/>
      <c r="H128" s="1"/>
      <c r="I128" s="1"/>
      <c r="J128" s="1"/>
      <c r="K128" s="1"/>
      <c r="L128" s="1"/>
      <c r="M128" s="1"/>
    </row>
    <row r="129" spans="5:13" ht="14.25">
      <c r="E129" s="1"/>
      <c r="F129" s="1"/>
      <c r="G129" s="1"/>
      <c r="H129" s="1"/>
      <c r="I129" s="1"/>
      <c r="J129" s="1"/>
      <c r="K129" s="1"/>
      <c r="L129" s="1"/>
      <c r="M129" s="1"/>
    </row>
    <row r="130" spans="5:13" ht="14.25">
      <c r="E130" s="1"/>
      <c r="F130" s="1"/>
      <c r="G130" s="1"/>
      <c r="H130" s="1"/>
      <c r="I130" s="1"/>
      <c r="J130" s="1"/>
      <c r="K130" s="1"/>
      <c r="L130" s="1"/>
      <c r="M130" s="1"/>
    </row>
    <row r="131" spans="5:13" ht="14.25">
      <c r="E131" s="1"/>
      <c r="F131" s="1"/>
      <c r="G131" s="1"/>
      <c r="H131" s="1"/>
      <c r="I131" s="1"/>
      <c r="J131" s="1"/>
      <c r="K131" s="1"/>
      <c r="L131" s="1"/>
      <c r="M131" s="1"/>
    </row>
    <row r="132" spans="5:13" ht="14.25">
      <c r="E132" s="1"/>
      <c r="F132" s="1"/>
      <c r="G132" s="1"/>
      <c r="H132" s="1"/>
      <c r="I132" s="1"/>
      <c r="J132" s="1"/>
      <c r="K132" s="1"/>
      <c r="L132" s="1"/>
      <c r="M132" s="1"/>
    </row>
  </sheetData>
  <sheetProtection/>
  <printOptions/>
  <pageMargins left="0.7" right="0.7" top="0.75" bottom="0.75" header="0.3" footer="0.3"/>
  <pageSetup fitToHeight="1" fitToWidth="1" horizontalDpi="360" verticalDpi="36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9"/>
  <sheetViews>
    <sheetView tabSelected="1" zoomScale="60" zoomScaleNormal="60" zoomScalePageLayoutView="0" workbookViewId="0" topLeftCell="A44">
      <selection activeCell="F73" sqref="F73"/>
    </sheetView>
  </sheetViews>
  <sheetFormatPr defaultColWidth="9.140625" defaultRowHeight="15"/>
  <cols>
    <col min="1" max="1" width="12.28125" style="0" customWidth="1"/>
    <col min="2" max="2" width="30.140625" style="0" customWidth="1"/>
    <col min="3" max="3" width="33.7109375" style="0" customWidth="1"/>
    <col min="4" max="5" width="9.140625" style="0" customWidth="1"/>
    <col min="6" max="6" width="5.00390625" style="0" customWidth="1"/>
    <col min="7" max="7" width="13.421875" style="0" customWidth="1"/>
    <col min="8" max="8" width="10.00390625" style="0" customWidth="1"/>
    <col min="9" max="9" width="10.7109375" style="0" customWidth="1"/>
    <col min="10" max="10" width="9.140625" style="0" customWidth="1"/>
    <col min="11" max="11" width="9.28125" style="0" customWidth="1"/>
    <col min="12" max="12" width="9.140625" style="0" customWidth="1"/>
    <col min="13" max="13" width="10.8515625" style="0" customWidth="1"/>
    <col min="14" max="14" width="9.00390625" style="0" customWidth="1"/>
    <col min="15" max="15" width="11.140625" style="0" customWidth="1"/>
    <col min="16" max="16" width="12.140625" style="0" customWidth="1"/>
    <col min="17" max="17" width="9.140625" style="0" customWidth="1"/>
    <col min="18" max="18" width="13.00390625" style="0" customWidth="1"/>
    <col min="19" max="19" width="10.57421875" style="0" customWidth="1"/>
    <col min="20" max="20" width="12.140625" style="0" customWidth="1"/>
    <col min="21" max="21" width="11.7109375" style="0" customWidth="1"/>
    <col min="22" max="23" width="11.00390625" style="0" customWidth="1"/>
    <col min="24" max="24" width="9.57421875" style="0" customWidth="1"/>
    <col min="25" max="25" width="10.8515625" style="0" customWidth="1"/>
    <col min="26" max="26" width="10.140625" style="0" customWidth="1"/>
    <col min="27" max="27" width="13.140625" style="0" customWidth="1"/>
    <col min="28" max="28" width="21.421875" style="0" customWidth="1"/>
    <col min="29" max="252" width="9.140625" style="0" customWidth="1"/>
    <col min="253" max="253" width="15.421875" style="0" customWidth="1"/>
    <col min="254" max="254" width="30.57421875" style="0" customWidth="1"/>
  </cols>
  <sheetData>
    <row r="1" spans="1:7" ht="14.25">
      <c r="A1" s="10" t="s">
        <v>13</v>
      </c>
      <c r="D1" s="8"/>
      <c r="E1" s="8"/>
      <c r="F1" s="8"/>
      <c r="G1" s="11"/>
    </row>
    <row r="2" spans="1:11" ht="14.25">
      <c r="A2" s="10" t="s">
        <v>15</v>
      </c>
      <c r="D2" s="8"/>
      <c r="E2" s="8"/>
      <c r="F2" s="8"/>
      <c r="G2" s="11"/>
      <c r="I2" s="12"/>
      <c r="K2" s="10"/>
    </row>
    <row r="3" spans="1:27" s="2" customFormat="1" ht="43.5" customHeight="1">
      <c r="A3" s="2" t="s">
        <v>0</v>
      </c>
      <c r="B3" s="2" t="s">
        <v>1</v>
      </c>
      <c r="C3" s="2" t="s">
        <v>2</v>
      </c>
      <c r="D3" s="4" t="s">
        <v>14</v>
      </c>
      <c r="E3" s="17" t="s">
        <v>12</v>
      </c>
      <c r="F3" s="4" t="s">
        <v>6</v>
      </c>
      <c r="G3" s="18" t="s">
        <v>3</v>
      </c>
      <c r="I3" s="17" t="s">
        <v>42</v>
      </c>
      <c r="J3" s="2" t="s">
        <v>16</v>
      </c>
      <c r="K3" s="3" t="s">
        <v>60</v>
      </c>
      <c r="L3" s="2" t="s">
        <v>17</v>
      </c>
      <c r="M3" s="3" t="s">
        <v>18</v>
      </c>
      <c r="N3" s="2" t="s">
        <v>19</v>
      </c>
      <c r="O3" s="3" t="s">
        <v>20</v>
      </c>
      <c r="P3" s="2" t="s">
        <v>21</v>
      </c>
      <c r="Q3" s="3" t="s">
        <v>22</v>
      </c>
      <c r="R3" s="3" t="s">
        <v>23</v>
      </c>
      <c r="S3" s="3" t="s">
        <v>24</v>
      </c>
      <c r="T3" s="3" t="s">
        <v>25</v>
      </c>
      <c r="U3" s="3" t="s">
        <v>52</v>
      </c>
      <c r="V3" s="2" t="s">
        <v>26</v>
      </c>
      <c r="W3" s="3" t="s">
        <v>66</v>
      </c>
      <c r="X3" s="2" t="s">
        <v>53</v>
      </c>
      <c r="Y3" s="2" t="s">
        <v>68</v>
      </c>
      <c r="Z3" s="2" t="s">
        <v>56</v>
      </c>
      <c r="AA3" s="2" t="s">
        <v>58</v>
      </c>
    </row>
    <row r="4" spans="1:28" s="13" customFormat="1" ht="15">
      <c r="A4" s="76"/>
      <c r="B4" s="76" t="s">
        <v>91</v>
      </c>
      <c r="C4" s="77" t="s">
        <v>101</v>
      </c>
      <c r="D4" s="78">
        <v>3</v>
      </c>
      <c r="E4" s="78">
        <v>22</v>
      </c>
      <c r="F4" s="79" t="s">
        <v>69</v>
      </c>
      <c r="G4" s="80">
        <v>366.1</v>
      </c>
      <c r="H4" s="77"/>
      <c r="I4" s="77"/>
      <c r="J4" s="77"/>
      <c r="K4" s="77"/>
      <c r="L4" s="77"/>
      <c r="M4" s="77"/>
      <c r="N4" s="77"/>
      <c r="O4" s="77">
        <v>366.1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 t="s">
        <v>184</v>
      </c>
      <c r="AB4" s="81"/>
    </row>
    <row r="5" spans="1:28" ht="15">
      <c r="A5" s="82" t="s">
        <v>90</v>
      </c>
      <c r="B5" s="83" t="s">
        <v>93</v>
      </c>
      <c r="C5" s="83" t="s">
        <v>94</v>
      </c>
      <c r="D5" s="83">
        <v>4</v>
      </c>
      <c r="E5" s="83">
        <v>23</v>
      </c>
      <c r="F5" s="83" t="s">
        <v>69</v>
      </c>
      <c r="G5" s="84">
        <v>20.6</v>
      </c>
      <c r="H5" s="83"/>
      <c r="I5" s="83"/>
      <c r="J5" s="83"/>
      <c r="K5" s="83"/>
      <c r="L5" s="83"/>
      <c r="M5" s="83"/>
      <c r="N5" s="83"/>
      <c r="O5" s="83">
        <v>20.6</v>
      </c>
      <c r="P5" s="84"/>
      <c r="Q5" s="83"/>
      <c r="R5" s="83"/>
      <c r="S5" s="84"/>
      <c r="T5" s="83"/>
      <c r="U5" s="83"/>
      <c r="V5" s="83"/>
      <c r="W5" s="83"/>
      <c r="X5" s="83"/>
      <c r="Y5" s="83"/>
      <c r="Z5" s="83"/>
      <c r="AA5" s="83"/>
      <c r="AB5" s="84"/>
    </row>
    <row r="6" spans="1:29" ht="15">
      <c r="A6" s="82" t="s">
        <v>90</v>
      </c>
      <c r="B6" s="83" t="s">
        <v>67</v>
      </c>
      <c r="C6" s="83" t="s">
        <v>74</v>
      </c>
      <c r="D6" s="83">
        <v>5</v>
      </c>
      <c r="E6" s="78">
        <v>24</v>
      </c>
      <c r="F6" s="83" t="s">
        <v>69</v>
      </c>
      <c r="G6" s="85">
        <v>120.65</v>
      </c>
      <c r="H6" s="85"/>
      <c r="I6" s="84">
        <v>20.11</v>
      </c>
      <c r="J6" s="85"/>
      <c r="K6" s="85"/>
      <c r="L6" s="85"/>
      <c r="M6" s="85">
        <v>100.54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3"/>
      <c r="Z6" s="83"/>
      <c r="AA6" s="84"/>
      <c r="AB6" s="85"/>
      <c r="AC6" s="24"/>
    </row>
    <row r="7" spans="1:28" ht="15">
      <c r="A7" s="82" t="s">
        <v>90</v>
      </c>
      <c r="B7" s="83" t="s">
        <v>17</v>
      </c>
      <c r="C7" s="83" t="s">
        <v>95</v>
      </c>
      <c r="D7" s="83">
        <v>6</v>
      </c>
      <c r="E7" s="78">
        <v>25</v>
      </c>
      <c r="F7" s="83" t="s">
        <v>69</v>
      </c>
      <c r="G7" s="85">
        <v>329.73</v>
      </c>
      <c r="H7" s="85"/>
      <c r="I7" s="83"/>
      <c r="J7" s="85"/>
      <c r="K7" s="85"/>
      <c r="L7" s="85">
        <v>329.73</v>
      </c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4"/>
      <c r="Z7" s="83"/>
      <c r="AA7" s="83"/>
      <c r="AB7" s="85"/>
    </row>
    <row r="8" spans="1:28" ht="15">
      <c r="A8" s="82" t="s">
        <v>90</v>
      </c>
      <c r="B8" s="83" t="s">
        <v>96</v>
      </c>
      <c r="C8" s="83" t="s">
        <v>97</v>
      </c>
      <c r="D8" s="83">
        <v>7</v>
      </c>
      <c r="E8" s="78">
        <v>26</v>
      </c>
      <c r="F8" s="83" t="s">
        <v>69</v>
      </c>
      <c r="G8" s="85">
        <v>40</v>
      </c>
      <c r="H8" s="85"/>
      <c r="I8" s="83"/>
      <c r="J8" s="85"/>
      <c r="K8" s="85"/>
      <c r="L8" s="85"/>
      <c r="M8" s="85"/>
      <c r="N8" s="85"/>
      <c r="O8" s="85"/>
      <c r="P8" s="85">
        <v>40</v>
      </c>
      <c r="Q8" s="85"/>
      <c r="R8" s="85"/>
      <c r="S8" s="85"/>
      <c r="T8" s="85"/>
      <c r="U8" s="85"/>
      <c r="V8" s="85"/>
      <c r="W8" s="85"/>
      <c r="X8" s="85"/>
      <c r="Y8" s="83"/>
      <c r="Z8" s="83"/>
      <c r="AA8" s="83"/>
      <c r="AB8" s="85"/>
    </row>
    <row r="9" spans="1:28" ht="15">
      <c r="A9" s="82" t="s">
        <v>90</v>
      </c>
      <c r="B9" s="83" t="s">
        <v>98</v>
      </c>
      <c r="C9" s="83" t="s">
        <v>99</v>
      </c>
      <c r="D9" s="83">
        <v>8</v>
      </c>
      <c r="E9" s="78">
        <v>27</v>
      </c>
      <c r="F9" s="83" t="s">
        <v>69</v>
      </c>
      <c r="G9" s="85">
        <v>500</v>
      </c>
      <c r="H9" s="85"/>
      <c r="I9" s="83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>
        <v>500</v>
      </c>
      <c r="X9" s="85"/>
      <c r="Y9" s="83"/>
      <c r="Z9" s="83"/>
      <c r="AA9" s="83"/>
      <c r="AB9" s="85"/>
    </row>
    <row r="10" spans="1:28" ht="15">
      <c r="A10" s="82" t="s">
        <v>105</v>
      </c>
      <c r="B10" s="83" t="s">
        <v>106</v>
      </c>
      <c r="C10" s="83" t="s">
        <v>107</v>
      </c>
      <c r="D10" s="83">
        <v>13</v>
      </c>
      <c r="E10" s="83" t="s">
        <v>108</v>
      </c>
      <c r="F10" s="83" t="s">
        <v>69</v>
      </c>
      <c r="G10" s="85">
        <v>16.97</v>
      </c>
      <c r="H10" s="83"/>
      <c r="I10" s="83">
        <v>2.83</v>
      </c>
      <c r="J10" s="83"/>
      <c r="K10" s="83"/>
      <c r="L10" s="83"/>
      <c r="M10" s="83"/>
      <c r="N10" s="83"/>
      <c r="O10" s="83"/>
      <c r="P10" s="83">
        <v>14.14</v>
      </c>
      <c r="Q10" s="83"/>
      <c r="R10" s="83"/>
      <c r="S10" s="85"/>
      <c r="T10" s="85"/>
      <c r="U10" s="85"/>
      <c r="V10" s="85"/>
      <c r="W10" s="85"/>
      <c r="X10" s="85"/>
      <c r="Y10" s="84"/>
      <c r="Z10" s="83"/>
      <c r="AA10" s="83"/>
      <c r="AB10" s="85"/>
    </row>
    <row r="11" spans="1:28" ht="15">
      <c r="A11" s="82" t="s">
        <v>100</v>
      </c>
      <c r="B11" s="83" t="s">
        <v>91</v>
      </c>
      <c r="C11" s="83" t="s">
        <v>92</v>
      </c>
      <c r="D11" s="83">
        <v>9</v>
      </c>
      <c r="E11" s="78">
        <v>28</v>
      </c>
      <c r="F11" s="83" t="s">
        <v>69</v>
      </c>
      <c r="G11" s="85">
        <v>366.1</v>
      </c>
      <c r="H11" s="83"/>
      <c r="I11" s="83"/>
      <c r="J11" s="83"/>
      <c r="K11" s="83"/>
      <c r="L11" s="83"/>
      <c r="M11" s="83"/>
      <c r="N11" s="83"/>
      <c r="O11" s="83">
        <v>366.1</v>
      </c>
      <c r="P11" s="83"/>
      <c r="Q11" s="85"/>
      <c r="R11" s="85"/>
      <c r="S11" s="85"/>
      <c r="T11" s="85"/>
      <c r="U11" s="85"/>
      <c r="V11" s="85"/>
      <c r="W11" s="85"/>
      <c r="X11" s="85"/>
      <c r="Y11" s="83"/>
      <c r="Z11" s="83"/>
      <c r="AA11" s="83"/>
      <c r="AB11" s="85"/>
    </row>
    <row r="12" spans="1:29" ht="15">
      <c r="A12" s="82" t="s">
        <v>100</v>
      </c>
      <c r="B12" s="83" t="s">
        <v>93</v>
      </c>
      <c r="C12" s="83" t="s">
        <v>94</v>
      </c>
      <c r="D12" s="83">
        <v>10</v>
      </c>
      <c r="E12" s="78">
        <v>29</v>
      </c>
      <c r="F12" s="83" t="s">
        <v>69</v>
      </c>
      <c r="G12" s="85">
        <v>20.6</v>
      </c>
      <c r="H12" s="85"/>
      <c r="I12" s="84"/>
      <c r="J12" s="85"/>
      <c r="K12" s="85"/>
      <c r="L12" s="85"/>
      <c r="M12" s="85"/>
      <c r="N12" s="85"/>
      <c r="O12" s="85">
        <v>20.6</v>
      </c>
      <c r="P12" s="85"/>
      <c r="Q12" s="85"/>
      <c r="R12" s="85"/>
      <c r="S12" s="85"/>
      <c r="T12" s="85"/>
      <c r="U12" s="85"/>
      <c r="V12" s="85"/>
      <c r="W12" s="85"/>
      <c r="X12" s="85"/>
      <c r="Y12" s="83"/>
      <c r="Z12" s="83"/>
      <c r="AA12" s="84"/>
      <c r="AB12" s="85"/>
      <c r="AC12" s="24"/>
    </row>
    <row r="13" spans="1:28" ht="15">
      <c r="A13" s="82" t="s">
        <v>100</v>
      </c>
      <c r="B13" s="83" t="s">
        <v>102</v>
      </c>
      <c r="C13" s="83" t="s">
        <v>16</v>
      </c>
      <c r="D13" s="83">
        <v>11</v>
      </c>
      <c r="E13" s="78">
        <v>30</v>
      </c>
      <c r="F13" s="83" t="s">
        <v>69</v>
      </c>
      <c r="G13" s="85">
        <v>600.15</v>
      </c>
      <c r="H13" s="85"/>
      <c r="I13" s="83"/>
      <c r="J13" s="85">
        <v>600.15</v>
      </c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3"/>
      <c r="Z13" s="83"/>
      <c r="AA13" s="83"/>
      <c r="AB13" s="85"/>
    </row>
    <row r="14" spans="1:29" ht="15">
      <c r="A14" s="86" t="s">
        <v>103</v>
      </c>
      <c r="B14" s="83" t="s">
        <v>104</v>
      </c>
      <c r="C14" s="83" t="s">
        <v>71</v>
      </c>
      <c r="D14" s="83">
        <v>12</v>
      </c>
      <c r="E14" s="78">
        <v>31</v>
      </c>
      <c r="F14" s="83" t="s">
        <v>69</v>
      </c>
      <c r="G14" s="85">
        <v>600</v>
      </c>
      <c r="H14" s="85"/>
      <c r="I14" s="84">
        <v>100</v>
      </c>
      <c r="J14" s="85"/>
      <c r="K14" s="85"/>
      <c r="L14" s="85"/>
      <c r="M14" s="85"/>
      <c r="N14" s="85"/>
      <c r="O14" s="85"/>
      <c r="P14" s="85"/>
      <c r="Q14" s="85"/>
      <c r="R14" s="85">
        <v>500</v>
      </c>
      <c r="S14" s="85"/>
      <c r="T14" s="85"/>
      <c r="U14" s="85"/>
      <c r="V14" s="85"/>
      <c r="W14" s="85"/>
      <c r="X14" s="85"/>
      <c r="Y14" s="83"/>
      <c r="Z14" s="83"/>
      <c r="AA14" s="84"/>
      <c r="AB14" s="85"/>
      <c r="AC14" s="24"/>
    </row>
    <row r="15" spans="1:29" ht="15">
      <c r="A15" s="82" t="s">
        <v>109</v>
      </c>
      <c r="B15" s="83" t="s">
        <v>106</v>
      </c>
      <c r="C15" s="83" t="s">
        <v>107</v>
      </c>
      <c r="D15" s="83">
        <v>13</v>
      </c>
      <c r="E15" s="78" t="s">
        <v>108</v>
      </c>
      <c r="F15" s="83" t="s">
        <v>69</v>
      </c>
      <c r="G15" s="85">
        <v>17.81</v>
      </c>
      <c r="H15" s="85"/>
      <c r="I15" s="84">
        <v>2.97</v>
      </c>
      <c r="J15" s="85"/>
      <c r="K15" s="85"/>
      <c r="L15" s="85"/>
      <c r="M15" s="85"/>
      <c r="N15" s="85"/>
      <c r="O15" s="85"/>
      <c r="P15" s="85">
        <v>14.84</v>
      </c>
      <c r="Q15" s="85"/>
      <c r="R15" s="85"/>
      <c r="S15" s="85"/>
      <c r="T15" s="85"/>
      <c r="U15" s="85"/>
      <c r="V15" s="85"/>
      <c r="W15" s="85"/>
      <c r="X15" s="85"/>
      <c r="Y15" s="84"/>
      <c r="Z15" s="83"/>
      <c r="AA15" s="84"/>
      <c r="AB15" s="85"/>
      <c r="AC15" s="24"/>
    </row>
    <row r="16" spans="1:29" ht="15">
      <c r="A16" s="82" t="s">
        <v>115</v>
      </c>
      <c r="B16" s="83" t="s">
        <v>91</v>
      </c>
      <c r="C16" s="83" t="s">
        <v>116</v>
      </c>
      <c r="D16" s="83">
        <v>16</v>
      </c>
      <c r="E16" s="78">
        <v>33</v>
      </c>
      <c r="F16" s="83" t="s">
        <v>69</v>
      </c>
      <c r="G16" s="85">
        <v>324.7</v>
      </c>
      <c r="H16" s="85"/>
      <c r="I16" s="83"/>
      <c r="J16" s="85"/>
      <c r="K16" s="85"/>
      <c r="L16" s="85"/>
      <c r="M16" s="85"/>
      <c r="N16" s="85"/>
      <c r="O16" s="85">
        <v>324.7</v>
      </c>
      <c r="P16" s="85"/>
      <c r="Q16" s="85"/>
      <c r="R16" s="85"/>
      <c r="S16" s="85"/>
      <c r="T16" s="85"/>
      <c r="U16" s="85"/>
      <c r="V16" s="85"/>
      <c r="W16" s="85"/>
      <c r="X16" s="85"/>
      <c r="Y16" s="83"/>
      <c r="Z16" s="83"/>
      <c r="AA16" s="84"/>
      <c r="AB16" s="85"/>
      <c r="AC16" s="24"/>
    </row>
    <row r="17" spans="1:29" ht="15">
      <c r="A17" s="82" t="s">
        <v>117</v>
      </c>
      <c r="B17" s="83" t="s">
        <v>93</v>
      </c>
      <c r="C17" s="83" t="s">
        <v>94</v>
      </c>
      <c r="D17" s="83">
        <v>17</v>
      </c>
      <c r="E17" s="78">
        <v>34</v>
      </c>
      <c r="F17" s="83" t="s">
        <v>69</v>
      </c>
      <c r="G17" s="85">
        <v>62</v>
      </c>
      <c r="H17" s="85"/>
      <c r="I17" s="84"/>
      <c r="J17" s="85"/>
      <c r="K17" s="85"/>
      <c r="L17" s="85"/>
      <c r="M17" s="85"/>
      <c r="N17" s="85"/>
      <c r="O17" s="85">
        <v>62</v>
      </c>
      <c r="P17" s="85"/>
      <c r="Q17" s="85"/>
      <c r="R17" s="85"/>
      <c r="S17" s="85"/>
      <c r="T17" s="85"/>
      <c r="U17" s="85"/>
      <c r="V17" s="85"/>
      <c r="W17" s="85"/>
      <c r="X17" s="85"/>
      <c r="Y17" s="83"/>
      <c r="Z17" s="83"/>
      <c r="AA17" s="84"/>
      <c r="AB17" s="84"/>
      <c r="AC17" s="24"/>
    </row>
    <row r="18" spans="1:29" ht="15">
      <c r="A18" s="82" t="s">
        <v>117</v>
      </c>
      <c r="B18" s="83" t="s">
        <v>118</v>
      </c>
      <c r="C18" s="83" t="s">
        <v>119</v>
      </c>
      <c r="D18" s="83">
        <v>18</v>
      </c>
      <c r="E18" s="78">
        <v>35</v>
      </c>
      <c r="F18" s="83" t="s">
        <v>69</v>
      </c>
      <c r="G18" s="85">
        <v>185</v>
      </c>
      <c r="H18" s="85"/>
      <c r="I18" s="84"/>
      <c r="J18" s="85"/>
      <c r="K18" s="85"/>
      <c r="L18" s="85"/>
      <c r="M18" s="85"/>
      <c r="N18" s="85">
        <v>185</v>
      </c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3"/>
      <c r="Z18" s="83"/>
      <c r="AA18" s="84"/>
      <c r="AB18" s="84"/>
      <c r="AC18" s="24"/>
    </row>
    <row r="19" spans="1:29" ht="15">
      <c r="A19" s="82" t="s">
        <v>117</v>
      </c>
      <c r="B19" s="83" t="s">
        <v>120</v>
      </c>
      <c r="C19" s="83" t="s">
        <v>121</v>
      </c>
      <c r="D19" s="83">
        <v>19</v>
      </c>
      <c r="E19" s="78">
        <v>36</v>
      </c>
      <c r="F19" s="83" t="s">
        <v>69</v>
      </c>
      <c r="G19" s="85">
        <v>270</v>
      </c>
      <c r="H19" s="85"/>
      <c r="I19" s="84">
        <v>45</v>
      </c>
      <c r="J19" s="85"/>
      <c r="K19" s="85"/>
      <c r="L19" s="85"/>
      <c r="M19" s="85"/>
      <c r="N19" s="85"/>
      <c r="O19" s="85"/>
      <c r="P19" s="85"/>
      <c r="Q19" s="85">
        <v>225</v>
      </c>
      <c r="R19" s="85"/>
      <c r="S19" s="85"/>
      <c r="T19" s="85"/>
      <c r="U19" s="85"/>
      <c r="V19" s="85"/>
      <c r="W19" s="85"/>
      <c r="X19" s="85"/>
      <c r="Y19" s="83"/>
      <c r="Z19" s="83"/>
      <c r="AA19" s="84"/>
      <c r="AB19" s="84"/>
      <c r="AC19" s="24"/>
    </row>
    <row r="20" spans="1:29" ht="15">
      <c r="A20" s="82" t="s">
        <v>117</v>
      </c>
      <c r="B20" s="83" t="s">
        <v>122</v>
      </c>
      <c r="C20" s="83" t="s">
        <v>123</v>
      </c>
      <c r="D20" s="83">
        <v>20</v>
      </c>
      <c r="E20" s="78">
        <v>37</v>
      </c>
      <c r="F20" s="83" t="s">
        <v>69</v>
      </c>
      <c r="G20" s="85">
        <v>25</v>
      </c>
      <c r="H20" s="85"/>
      <c r="I20" s="83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3"/>
      <c r="Z20" s="83">
        <v>25</v>
      </c>
      <c r="AA20" s="84"/>
      <c r="AB20" s="84"/>
      <c r="AC20" s="24"/>
    </row>
    <row r="21" spans="1:29" ht="15">
      <c r="A21" s="82" t="s">
        <v>117</v>
      </c>
      <c r="B21" s="83" t="s">
        <v>67</v>
      </c>
      <c r="C21" s="83" t="s">
        <v>74</v>
      </c>
      <c r="D21" s="83">
        <v>21</v>
      </c>
      <c r="E21" s="78">
        <v>38</v>
      </c>
      <c r="F21" s="83" t="s">
        <v>69</v>
      </c>
      <c r="G21" s="85">
        <v>133.68</v>
      </c>
      <c r="H21" s="85"/>
      <c r="I21" s="83">
        <v>22.28</v>
      </c>
      <c r="J21" s="85"/>
      <c r="K21" s="85"/>
      <c r="L21" s="85"/>
      <c r="M21" s="85">
        <v>111.4</v>
      </c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3"/>
      <c r="Z21" s="83"/>
      <c r="AA21" s="84"/>
      <c r="AB21" s="84"/>
      <c r="AC21" s="24"/>
    </row>
    <row r="22" spans="1:29" ht="15">
      <c r="A22" s="82" t="s">
        <v>117</v>
      </c>
      <c r="B22" s="83" t="s">
        <v>91</v>
      </c>
      <c r="C22" s="83" t="s">
        <v>124</v>
      </c>
      <c r="D22" s="83">
        <v>22</v>
      </c>
      <c r="E22" s="78">
        <v>39</v>
      </c>
      <c r="F22" s="83" t="s">
        <v>69</v>
      </c>
      <c r="G22" s="85">
        <v>310.98</v>
      </c>
      <c r="H22" s="85"/>
      <c r="I22" s="84">
        <v>88.98</v>
      </c>
      <c r="J22" s="85"/>
      <c r="K22" s="85"/>
      <c r="L22" s="85"/>
      <c r="M22" s="85"/>
      <c r="N22" s="85"/>
      <c r="O22" s="85"/>
      <c r="P22" s="85">
        <v>222</v>
      </c>
      <c r="Q22" s="85"/>
      <c r="R22" s="85"/>
      <c r="S22" s="85"/>
      <c r="T22" s="85"/>
      <c r="U22" s="85"/>
      <c r="V22" s="85"/>
      <c r="W22" s="85"/>
      <c r="X22" s="85"/>
      <c r="Y22" s="83"/>
      <c r="Z22" s="83"/>
      <c r="AA22" s="84"/>
      <c r="AB22" s="84"/>
      <c r="AC22" s="24"/>
    </row>
    <row r="23" spans="1:29" ht="15">
      <c r="A23" s="82" t="s">
        <v>117</v>
      </c>
      <c r="B23" s="83" t="s">
        <v>125</v>
      </c>
      <c r="C23" s="83" t="s">
        <v>126</v>
      </c>
      <c r="D23" s="83">
        <v>23</v>
      </c>
      <c r="E23" s="78">
        <v>40</v>
      </c>
      <c r="F23" s="83" t="s">
        <v>69</v>
      </c>
      <c r="G23" s="85">
        <v>75</v>
      </c>
      <c r="H23" s="85"/>
      <c r="I23" s="84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>
        <v>75</v>
      </c>
      <c r="W23" s="85"/>
      <c r="X23" s="85"/>
      <c r="Y23" s="83"/>
      <c r="Z23" s="83"/>
      <c r="AA23" s="84"/>
      <c r="AB23" s="84"/>
      <c r="AC23" s="24"/>
    </row>
    <row r="24" spans="1:29" ht="15">
      <c r="A24" s="82" t="s">
        <v>127</v>
      </c>
      <c r="B24" s="83" t="s">
        <v>106</v>
      </c>
      <c r="C24" s="83" t="s">
        <v>107</v>
      </c>
      <c r="D24" s="83">
        <v>24</v>
      </c>
      <c r="E24" s="78" t="s">
        <v>108</v>
      </c>
      <c r="F24" s="83" t="s">
        <v>69</v>
      </c>
      <c r="G24" s="85">
        <v>20.03</v>
      </c>
      <c r="H24" s="85"/>
      <c r="I24" s="83">
        <v>3.34</v>
      </c>
      <c r="J24" s="85"/>
      <c r="K24" s="85"/>
      <c r="L24" s="85"/>
      <c r="M24" s="85"/>
      <c r="N24" s="85"/>
      <c r="O24" s="85"/>
      <c r="P24" s="85">
        <v>16.69</v>
      </c>
      <c r="Q24" s="85"/>
      <c r="R24" s="85"/>
      <c r="S24" s="85"/>
      <c r="T24" s="85"/>
      <c r="U24" s="85"/>
      <c r="V24" s="85"/>
      <c r="W24" s="85"/>
      <c r="X24" s="85"/>
      <c r="Y24" s="83"/>
      <c r="Z24" s="83"/>
      <c r="AA24" s="84"/>
      <c r="AB24" s="84"/>
      <c r="AC24" s="24"/>
    </row>
    <row r="25" spans="1:29" ht="15">
      <c r="A25" s="82" t="s">
        <v>131</v>
      </c>
      <c r="B25" s="83" t="s">
        <v>91</v>
      </c>
      <c r="C25" s="83" t="s">
        <v>132</v>
      </c>
      <c r="D25" s="83">
        <v>25</v>
      </c>
      <c r="E25" s="78">
        <v>41</v>
      </c>
      <c r="F25" s="83" t="s">
        <v>69</v>
      </c>
      <c r="G25" s="85">
        <v>732</v>
      </c>
      <c r="H25" s="85"/>
      <c r="I25" s="83"/>
      <c r="J25" s="85"/>
      <c r="K25" s="85"/>
      <c r="L25" s="85"/>
      <c r="M25" s="85"/>
      <c r="N25" s="85"/>
      <c r="O25" s="85">
        <v>732</v>
      </c>
      <c r="P25" s="85"/>
      <c r="Q25" s="85"/>
      <c r="R25" s="85"/>
      <c r="S25" s="85"/>
      <c r="T25" s="85"/>
      <c r="U25" s="85"/>
      <c r="V25" s="85"/>
      <c r="W25" s="85"/>
      <c r="X25" s="85"/>
      <c r="Y25" s="83"/>
      <c r="Z25" s="83"/>
      <c r="AA25" s="84"/>
      <c r="AB25" s="85"/>
      <c r="AC25" s="24"/>
    </row>
    <row r="26" spans="1:29" ht="15">
      <c r="A26" s="82" t="s">
        <v>131</v>
      </c>
      <c r="B26" s="83" t="s">
        <v>93</v>
      </c>
      <c r="C26" s="83" t="s">
        <v>94</v>
      </c>
      <c r="D26" s="83">
        <v>26</v>
      </c>
      <c r="E26" s="78">
        <v>42</v>
      </c>
      <c r="F26" s="83" t="s">
        <v>69</v>
      </c>
      <c r="G26" s="85">
        <v>41.4</v>
      </c>
      <c r="H26" s="85"/>
      <c r="I26" s="83"/>
      <c r="J26" s="85"/>
      <c r="K26" s="85"/>
      <c r="L26" s="85"/>
      <c r="M26" s="85"/>
      <c r="N26" s="85"/>
      <c r="O26" s="85">
        <v>41.4</v>
      </c>
      <c r="P26" s="85"/>
      <c r="Q26" s="85"/>
      <c r="R26" s="85"/>
      <c r="S26" s="85"/>
      <c r="T26" s="85"/>
      <c r="U26" s="85"/>
      <c r="V26" s="85"/>
      <c r="W26" s="85"/>
      <c r="X26" s="85"/>
      <c r="Y26" s="83"/>
      <c r="Z26" s="83"/>
      <c r="AA26" s="84"/>
      <c r="AB26" s="85"/>
      <c r="AC26" s="24"/>
    </row>
    <row r="27" spans="1:29" ht="15">
      <c r="A27" s="82" t="s">
        <v>131</v>
      </c>
      <c r="B27" s="83" t="s">
        <v>104</v>
      </c>
      <c r="C27" s="83" t="s">
        <v>71</v>
      </c>
      <c r="D27" s="83">
        <v>27</v>
      </c>
      <c r="E27" s="78">
        <v>43</v>
      </c>
      <c r="F27" s="83" t="s">
        <v>69</v>
      </c>
      <c r="G27" s="85">
        <v>900</v>
      </c>
      <c r="H27" s="85"/>
      <c r="I27" s="83">
        <v>150</v>
      </c>
      <c r="J27" s="85"/>
      <c r="K27" s="85"/>
      <c r="L27" s="85"/>
      <c r="M27" s="85"/>
      <c r="N27" s="85"/>
      <c r="O27" s="85"/>
      <c r="P27" s="85"/>
      <c r="Q27" s="85"/>
      <c r="R27" s="85">
        <v>750</v>
      </c>
      <c r="S27" s="85"/>
      <c r="T27" s="85"/>
      <c r="U27" s="85"/>
      <c r="V27" s="85"/>
      <c r="W27" s="85"/>
      <c r="X27" s="85"/>
      <c r="Y27" s="83"/>
      <c r="Z27" s="83"/>
      <c r="AA27" s="84"/>
      <c r="AB27" s="85"/>
      <c r="AC27" s="24"/>
    </row>
    <row r="28" spans="1:29" ht="15">
      <c r="A28" s="82" t="s">
        <v>131</v>
      </c>
      <c r="B28" s="83" t="s">
        <v>133</v>
      </c>
      <c r="C28" s="83" t="s">
        <v>134</v>
      </c>
      <c r="D28" s="83">
        <v>28</v>
      </c>
      <c r="E28" s="78">
        <v>48</v>
      </c>
      <c r="F28" s="83" t="s">
        <v>69</v>
      </c>
      <c r="G28" s="85">
        <v>126</v>
      </c>
      <c r="H28" s="85"/>
      <c r="I28" s="83">
        <v>21</v>
      </c>
      <c r="J28" s="85"/>
      <c r="K28" s="85"/>
      <c r="L28" s="85"/>
      <c r="M28" s="85">
        <v>105</v>
      </c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3"/>
      <c r="Z28" s="83"/>
      <c r="AA28" s="84"/>
      <c r="AB28" s="85"/>
      <c r="AC28" s="24"/>
    </row>
    <row r="29" spans="1:29" ht="15">
      <c r="A29" s="82" t="s">
        <v>131</v>
      </c>
      <c r="B29" s="83" t="s">
        <v>17</v>
      </c>
      <c r="C29" s="83" t="s">
        <v>135</v>
      </c>
      <c r="D29" s="83">
        <v>29</v>
      </c>
      <c r="E29" s="78">
        <v>45</v>
      </c>
      <c r="F29" s="83" t="s">
        <v>69</v>
      </c>
      <c r="G29" s="85">
        <v>70</v>
      </c>
      <c r="H29" s="85"/>
      <c r="I29" s="83"/>
      <c r="J29" s="85"/>
      <c r="K29" s="85"/>
      <c r="L29" s="85"/>
      <c r="M29" s="85"/>
      <c r="N29" s="85"/>
      <c r="O29" s="85"/>
      <c r="P29" s="85">
        <v>70</v>
      </c>
      <c r="Q29" s="85"/>
      <c r="R29" s="85"/>
      <c r="S29" s="85"/>
      <c r="T29" s="85"/>
      <c r="U29" s="85"/>
      <c r="V29" s="85"/>
      <c r="W29" s="85"/>
      <c r="X29" s="85"/>
      <c r="Y29" s="83"/>
      <c r="Z29" s="83"/>
      <c r="AA29" s="84"/>
      <c r="AB29" s="85"/>
      <c r="AC29" s="24"/>
    </row>
    <row r="30" spans="1:29" ht="15">
      <c r="A30" s="82" t="s">
        <v>136</v>
      </c>
      <c r="B30" s="83" t="s">
        <v>106</v>
      </c>
      <c r="C30" s="83" t="s">
        <v>137</v>
      </c>
      <c r="D30" s="83">
        <v>30</v>
      </c>
      <c r="E30" s="78" t="s">
        <v>108</v>
      </c>
      <c r="F30" s="83" t="s">
        <v>69</v>
      </c>
      <c r="G30" s="85">
        <v>13.97</v>
      </c>
      <c r="H30" s="85"/>
      <c r="I30" s="84">
        <v>2.33</v>
      </c>
      <c r="J30" s="85"/>
      <c r="K30" s="85"/>
      <c r="L30" s="85"/>
      <c r="M30" s="85"/>
      <c r="N30" s="85"/>
      <c r="O30" s="85"/>
      <c r="P30" s="85">
        <v>11.64</v>
      </c>
      <c r="Q30" s="83"/>
      <c r="R30" s="83"/>
      <c r="S30" s="85"/>
      <c r="T30" s="85"/>
      <c r="U30" s="83"/>
      <c r="V30" s="85"/>
      <c r="W30" s="85"/>
      <c r="X30" s="85"/>
      <c r="Y30" s="83"/>
      <c r="Z30" s="83"/>
      <c r="AA30" s="84"/>
      <c r="AB30" s="85"/>
      <c r="AC30" s="24"/>
    </row>
    <row r="31" spans="1:29" ht="15">
      <c r="A31" s="82" t="s">
        <v>138</v>
      </c>
      <c r="B31" s="83" t="s">
        <v>106</v>
      </c>
      <c r="C31" s="83" t="s">
        <v>137</v>
      </c>
      <c r="D31" s="83">
        <v>31</v>
      </c>
      <c r="E31" s="78" t="s">
        <v>108</v>
      </c>
      <c r="F31" s="83" t="s">
        <v>69</v>
      </c>
      <c r="G31" s="85">
        <v>17.65</v>
      </c>
      <c r="H31" s="85"/>
      <c r="I31" s="83">
        <v>2.94</v>
      </c>
      <c r="J31" s="85"/>
      <c r="K31" s="85"/>
      <c r="L31" s="85"/>
      <c r="M31" s="85"/>
      <c r="N31" s="85"/>
      <c r="O31" s="85"/>
      <c r="P31" s="85">
        <v>14.71</v>
      </c>
      <c r="Q31" s="85"/>
      <c r="R31" s="85"/>
      <c r="S31" s="85"/>
      <c r="T31" s="85"/>
      <c r="U31" s="85"/>
      <c r="V31" s="85"/>
      <c r="W31" s="85"/>
      <c r="X31" s="85"/>
      <c r="Y31" s="84"/>
      <c r="Z31" s="83"/>
      <c r="AA31" s="84"/>
      <c r="AB31" s="85"/>
      <c r="AC31" s="24"/>
    </row>
    <row r="32" spans="1:29" ht="15">
      <c r="A32" s="82" t="s">
        <v>139</v>
      </c>
      <c r="B32" s="83" t="s">
        <v>91</v>
      </c>
      <c r="C32" s="83" t="s">
        <v>92</v>
      </c>
      <c r="D32" s="83">
        <v>32</v>
      </c>
      <c r="E32" s="78">
        <v>46</v>
      </c>
      <c r="F32" s="83" t="s">
        <v>69</v>
      </c>
      <c r="G32" s="85">
        <v>453.7</v>
      </c>
      <c r="H32" s="85"/>
      <c r="I32" s="83"/>
      <c r="J32" s="85"/>
      <c r="K32" s="85"/>
      <c r="L32" s="85"/>
      <c r="M32" s="85"/>
      <c r="N32" s="83"/>
      <c r="O32" s="85">
        <v>366.1</v>
      </c>
      <c r="P32" s="85">
        <v>87.6</v>
      </c>
      <c r="Q32" s="85"/>
      <c r="R32" s="85"/>
      <c r="S32" s="85"/>
      <c r="T32" s="85"/>
      <c r="U32" s="85"/>
      <c r="V32" s="85"/>
      <c r="W32" s="85"/>
      <c r="X32" s="85"/>
      <c r="Y32" s="83"/>
      <c r="Z32" s="84"/>
      <c r="AA32" s="84"/>
      <c r="AB32" s="85"/>
      <c r="AC32" s="24"/>
    </row>
    <row r="33" spans="1:29" ht="15">
      <c r="A33" s="82" t="s">
        <v>139</v>
      </c>
      <c r="B33" s="83" t="s">
        <v>93</v>
      </c>
      <c r="C33" s="83" t="s">
        <v>94</v>
      </c>
      <c r="D33" s="83">
        <v>33</v>
      </c>
      <c r="E33" s="78">
        <v>47</v>
      </c>
      <c r="F33" s="83" t="s">
        <v>69</v>
      </c>
      <c r="G33" s="85">
        <v>20.6</v>
      </c>
      <c r="H33" s="85"/>
      <c r="I33" s="83"/>
      <c r="J33" s="85"/>
      <c r="K33" s="85"/>
      <c r="L33" s="85"/>
      <c r="M33" s="85"/>
      <c r="N33" s="85"/>
      <c r="O33" s="85">
        <v>20.6</v>
      </c>
      <c r="P33" s="85"/>
      <c r="Q33" s="85"/>
      <c r="R33" s="85"/>
      <c r="S33" s="85"/>
      <c r="T33" s="85"/>
      <c r="U33" s="85"/>
      <c r="V33" s="85"/>
      <c r="W33" s="85"/>
      <c r="X33" s="85"/>
      <c r="Y33" s="83"/>
      <c r="Z33" s="84"/>
      <c r="AA33" s="84"/>
      <c r="AB33" s="85"/>
      <c r="AC33" s="24"/>
    </row>
    <row r="34" spans="1:29" ht="15">
      <c r="A34" s="82" t="s">
        <v>139</v>
      </c>
      <c r="B34" s="83" t="s">
        <v>67</v>
      </c>
      <c r="C34" s="83" t="s">
        <v>140</v>
      </c>
      <c r="D34" s="83">
        <v>34</v>
      </c>
      <c r="E34" s="78">
        <v>49</v>
      </c>
      <c r="F34" s="83" t="s">
        <v>69</v>
      </c>
      <c r="G34" s="85">
        <v>133.68</v>
      </c>
      <c r="H34" s="85"/>
      <c r="I34" s="83">
        <v>22.28</v>
      </c>
      <c r="J34" s="85"/>
      <c r="K34" s="85"/>
      <c r="L34" s="85"/>
      <c r="M34" s="85">
        <v>111.4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3"/>
      <c r="Z34" s="84"/>
      <c r="AA34" s="84"/>
      <c r="AB34" s="85"/>
      <c r="AC34" s="24"/>
    </row>
    <row r="35" spans="1:29" ht="15">
      <c r="A35" s="82" t="s">
        <v>139</v>
      </c>
      <c r="B35" s="83" t="s">
        <v>17</v>
      </c>
      <c r="C35" s="83" t="s">
        <v>135</v>
      </c>
      <c r="D35" s="83">
        <v>35</v>
      </c>
      <c r="E35" s="78">
        <v>50</v>
      </c>
      <c r="F35" s="83" t="s">
        <v>69</v>
      </c>
      <c r="G35" s="85">
        <v>65</v>
      </c>
      <c r="H35" s="85"/>
      <c r="I35" s="83"/>
      <c r="J35" s="85"/>
      <c r="K35" s="85"/>
      <c r="L35" s="85"/>
      <c r="M35" s="85"/>
      <c r="N35" s="85"/>
      <c r="O35" s="85"/>
      <c r="P35" s="85">
        <v>65</v>
      </c>
      <c r="Q35" s="85"/>
      <c r="R35" s="85"/>
      <c r="S35" s="85"/>
      <c r="T35" s="85"/>
      <c r="U35" s="85"/>
      <c r="V35" s="85"/>
      <c r="W35" s="85"/>
      <c r="X35" s="85"/>
      <c r="Y35" s="83"/>
      <c r="Z35" s="84"/>
      <c r="AA35" s="84"/>
      <c r="AB35" s="85"/>
      <c r="AC35" s="24"/>
    </row>
    <row r="36" spans="1:29" ht="15">
      <c r="A36" s="82" t="s">
        <v>139</v>
      </c>
      <c r="B36" s="83" t="s">
        <v>17</v>
      </c>
      <c r="C36" s="83" t="s">
        <v>135</v>
      </c>
      <c r="D36" s="83">
        <v>36</v>
      </c>
      <c r="E36" s="78">
        <v>51</v>
      </c>
      <c r="F36" s="83" t="s">
        <v>69</v>
      </c>
      <c r="G36" s="85">
        <v>32.5</v>
      </c>
      <c r="H36" s="85"/>
      <c r="I36" s="84"/>
      <c r="J36" s="85"/>
      <c r="K36" s="85"/>
      <c r="L36" s="85"/>
      <c r="M36" s="85"/>
      <c r="N36" s="85"/>
      <c r="O36" s="85"/>
      <c r="P36" s="85">
        <v>32.5</v>
      </c>
      <c r="Q36" s="85"/>
      <c r="R36" s="85"/>
      <c r="S36" s="85"/>
      <c r="T36" s="85"/>
      <c r="U36" s="85"/>
      <c r="V36" s="85"/>
      <c r="W36" s="85"/>
      <c r="X36" s="85"/>
      <c r="Y36" s="83"/>
      <c r="Z36" s="84"/>
      <c r="AA36" s="84"/>
      <c r="AB36" s="85"/>
      <c r="AC36" s="24"/>
    </row>
    <row r="37" spans="1:29" ht="15">
      <c r="A37" s="87" t="s">
        <v>139</v>
      </c>
      <c r="B37" s="83" t="s">
        <v>122</v>
      </c>
      <c r="C37" s="83" t="s">
        <v>141</v>
      </c>
      <c r="D37" s="83">
        <v>37</v>
      </c>
      <c r="E37" s="78">
        <v>52</v>
      </c>
      <c r="F37" s="83" t="s">
        <v>69</v>
      </c>
      <c r="G37" s="85">
        <v>25</v>
      </c>
      <c r="H37" s="85"/>
      <c r="I37" s="83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3"/>
      <c r="Z37" s="84">
        <v>25</v>
      </c>
      <c r="AA37" s="84"/>
      <c r="AB37" s="85"/>
      <c r="AC37" s="24"/>
    </row>
    <row r="38" spans="1:29" ht="15">
      <c r="A38" s="82" t="s">
        <v>142</v>
      </c>
      <c r="B38" s="83" t="s">
        <v>106</v>
      </c>
      <c r="C38" s="83" t="s">
        <v>137</v>
      </c>
      <c r="D38" s="83">
        <v>38</v>
      </c>
      <c r="E38" s="78" t="s">
        <v>108</v>
      </c>
      <c r="F38" s="83" t="s">
        <v>69</v>
      </c>
      <c r="G38" s="85">
        <v>12.13</v>
      </c>
      <c r="H38" s="85"/>
      <c r="I38" s="83">
        <v>2.02</v>
      </c>
      <c r="J38" s="85"/>
      <c r="K38" s="85"/>
      <c r="L38" s="85"/>
      <c r="M38" s="85"/>
      <c r="N38" s="85"/>
      <c r="O38" s="85"/>
      <c r="P38" s="85">
        <v>10.11</v>
      </c>
      <c r="Q38" s="85"/>
      <c r="R38" s="85"/>
      <c r="S38" s="85"/>
      <c r="T38" s="85"/>
      <c r="U38" s="85"/>
      <c r="V38" s="85"/>
      <c r="W38" s="85"/>
      <c r="X38" s="85"/>
      <c r="Y38" s="83"/>
      <c r="Z38" s="84"/>
      <c r="AA38" s="84"/>
      <c r="AB38" s="85"/>
      <c r="AC38" s="24"/>
    </row>
    <row r="39" spans="1:29" ht="15">
      <c r="A39" s="82" t="s">
        <v>143</v>
      </c>
      <c r="B39" s="83" t="s">
        <v>104</v>
      </c>
      <c r="C39" s="83" t="s">
        <v>71</v>
      </c>
      <c r="D39" s="83">
        <v>39</v>
      </c>
      <c r="E39" s="78">
        <v>53</v>
      </c>
      <c r="F39" s="83" t="s">
        <v>69</v>
      </c>
      <c r="G39" s="85">
        <v>300</v>
      </c>
      <c r="H39" s="85"/>
      <c r="I39" s="83">
        <v>50</v>
      </c>
      <c r="J39" s="85"/>
      <c r="K39" s="85"/>
      <c r="L39" s="85"/>
      <c r="M39" s="85"/>
      <c r="N39" s="85"/>
      <c r="O39" s="85"/>
      <c r="P39" s="85"/>
      <c r="Q39" s="85"/>
      <c r="R39" s="85">
        <v>250</v>
      </c>
      <c r="S39" s="85"/>
      <c r="T39" s="85"/>
      <c r="U39" s="85"/>
      <c r="V39" s="85"/>
      <c r="W39" s="85"/>
      <c r="X39" s="85"/>
      <c r="Y39" s="84"/>
      <c r="Z39" s="84"/>
      <c r="AA39" s="84"/>
      <c r="AB39" s="85"/>
      <c r="AC39" s="24"/>
    </row>
    <row r="40" spans="1:29" ht="15">
      <c r="A40" s="82" t="s">
        <v>143</v>
      </c>
      <c r="B40" s="83" t="s">
        <v>91</v>
      </c>
      <c r="C40" s="83" t="s">
        <v>132</v>
      </c>
      <c r="D40" s="83">
        <v>40</v>
      </c>
      <c r="E40" s="78">
        <v>54</v>
      </c>
      <c r="F40" s="83" t="s">
        <v>69</v>
      </c>
      <c r="G40" s="85">
        <v>365.9</v>
      </c>
      <c r="H40" s="85"/>
      <c r="I40" s="85"/>
      <c r="J40" s="85"/>
      <c r="K40" s="85"/>
      <c r="L40" s="85"/>
      <c r="M40" s="85"/>
      <c r="N40" s="85"/>
      <c r="O40" s="85">
        <v>365.9</v>
      </c>
      <c r="P40" s="85"/>
      <c r="Q40" s="85"/>
      <c r="R40" s="85"/>
      <c r="S40" s="85"/>
      <c r="T40" s="85"/>
      <c r="U40" s="85"/>
      <c r="V40" s="85"/>
      <c r="W40" s="85"/>
      <c r="X40" s="85"/>
      <c r="Y40" s="83"/>
      <c r="Z40" s="84"/>
      <c r="AA40" s="85"/>
      <c r="AB40" s="85"/>
      <c r="AC40" s="14"/>
    </row>
    <row r="41" spans="1:29" ht="15">
      <c r="A41" s="82" t="s">
        <v>143</v>
      </c>
      <c r="B41" s="83" t="s">
        <v>144</v>
      </c>
      <c r="C41" s="83" t="s">
        <v>123</v>
      </c>
      <c r="D41" s="83">
        <v>41</v>
      </c>
      <c r="E41" s="78">
        <v>55</v>
      </c>
      <c r="F41" s="83" t="s">
        <v>69</v>
      </c>
      <c r="G41" s="85">
        <v>25</v>
      </c>
      <c r="H41" s="83"/>
      <c r="I41" s="84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4">
        <v>25</v>
      </c>
      <c r="AA41" s="84"/>
      <c r="AB41" s="85"/>
      <c r="AC41" s="24"/>
    </row>
    <row r="42" spans="1:29" ht="15">
      <c r="A42" s="82" t="s">
        <v>145</v>
      </c>
      <c r="B42" s="83" t="s">
        <v>146</v>
      </c>
      <c r="C42" s="83" t="s">
        <v>137</v>
      </c>
      <c r="D42" s="83">
        <v>42</v>
      </c>
      <c r="E42" s="78" t="s">
        <v>108</v>
      </c>
      <c r="F42" s="83" t="s">
        <v>69</v>
      </c>
      <c r="G42" s="88">
        <v>13.44</v>
      </c>
      <c r="H42" s="88"/>
      <c r="I42" s="88">
        <v>2.24</v>
      </c>
      <c r="J42" s="88"/>
      <c r="K42" s="88"/>
      <c r="L42" s="88"/>
      <c r="M42" s="88"/>
      <c r="N42" s="88"/>
      <c r="O42" s="88"/>
      <c r="P42" s="88">
        <v>11.2</v>
      </c>
      <c r="Q42" s="88"/>
      <c r="R42" s="88"/>
      <c r="S42" s="88"/>
      <c r="T42" s="88"/>
      <c r="U42" s="88"/>
      <c r="V42" s="88"/>
      <c r="W42" s="88"/>
      <c r="X42" s="88"/>
      <c r="Y42" s="88"/>
      <c r="Z42" s="83"/>
      <c r="AA42" s="89"/>
      <c r="AB42" s="89"/>
      <c r="AC42" s="16"/>
    </row>
    <row r="43" spans="1:29" ht="15">
      <c r="A43" s="82" t="s">
        <v>148</v>
      </c>
      <c r="B43" s="83" t="s">
        <v>104</v>
      </c>
      <c r="C43" s="83" t="s">
        <v>71</v>
      </c>
      <c r="D43" s="83">
        <v>43</v>
      </c>
      <c r="E43" s="78">
        <v>56</v>
      </c>
      <c r="F43" s="83" t="s">
        <v>69</v>
      </c>
      <c r="G43" s="88">
        <v>300</v>
      </c>
      <c r="H43" s="88"/>
      <c r="I43" s="60">
        <v>50</v>
      </c>
      <c r="J43" s="82"/>
      <c r="K43" s="90"/>
      <c r="L43" s="82"/>
      <c r="M43" s="91"/>
      <c r="N43" s="92"/>
      <c r="O43" s="90"/>
      <c r="P43" s="93"/>
      <c r="Q43" s="92"/>
      <c r="R43" s="82">
        <v>250</v>
      </c>
      <c r="S43" s="82"/>
      <c r="T43" s="94"/>
      <c r="U43" s="94"/>
      <c r="V43" s="93"/>
      <c r="W43" s="93"/>
      <c r="X43" s="92"/>
      <c r="Y43" s="92"/>
      <c r="Z43" s="83"/>
      <c r="AA43" s="84"/>
      <c r="AB43" s="83"/>
      <c r="AC43" s="24"/>
    </row>
    <row r="44" spans="1:29" ht="15">
      <c r="A44" s="82" t="s">
        <v>148</v>
      </c>
      <c r="B44" s="83" t="s">
        <v>149</v>
      </c>
      <c r="C44" s="83" t="s">
        <v>150</v>
      </c>
      <c r="D44" s="83">
        <v>44</v>
      </c>
      <c r="E44" s="78">
        <v>57</v>
      </c>
      <c r="F44" s="83" t="s">
        <v>69</v>
      </c>
      <c r="G44" s="85">
        <v>1138.33</v>
      </c>
      <c r="H44" s="85"/>
      <c r="I44" s="85">
        <v>189.72</v>
      </c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>
        <v>948.61</v>
      </c>
      <c r="U44" s="85"/>
      <c r="V44" s="85"/>
      <c r="W44" s="85"/>
      <c r="X44" s="85"/>
      <c r="Y44" s="83"/>
      <c r="Z44" s="83"/>
      <c r="AA44" s="85"/>
      <c r="AB44" s="83"/>
      <c r="AC44" s="14"/>
    </row>
    <row r="45" spans="1:29" ht="15">
      <c r="A45" s="82" t="s">
        <v>148</v>
      </c>
      <c r="B45" s="83" t="s">
        <v>91</v>
      </c>
      <c r="C45" s="83" t="s">
        <v>132</v>
      </c>
      <c r="D45" s="83">
        <v>45</v>
      </c>
      <c r="E45" s="78">
        <v>58</v>
      </c>
      <c r="F45" s="83" t="s">
        <v>69</v>
      </c>
      <c r="G45" s="85">
        <v>366.1</v>
      </c>
      <c r="H45" s="85"/>
      <c r="I45" s="85"/>
      <c r="J45" s="85"/>
      <c r="K45" s="85"/>
      <c r="L45" s="85"/>
      <c r="M45" s="85"/>
      <c r="N45" s="85"/>
      <c r="O45" s="85">
        <v>366.1</v>
      </c>
      <c r="P45" s="85"/>
      <c r="Q45" s="85"/>
      <c r="R45" s="85"/>
      <c r="S45" s="85"/>
      <c r="T45" s="85"/>
      <c r="U45" s="85"/>
      <c r="V45" s="85"/>
      <c r="W45" s="85"/>
      <c r="X45" s="85"/>
      <c r="Y45" s="83"/>
      <c r="Z45" s="84"/>
      <c r="AA45" s="85"/>
      <c r="AB45" s="83"/>
      <c r="AC45" s="14"/>
    </row>
    <row r="46" spans="1:29" ht="15">
      <c r="A46" s="82" t="s">
        <v>148</v>
      </c>
      <c r="B46" s="83" t="s">
        <v>93</v>
      </c>
      <c r="C46" s="83" t="s">
        <v>94</v>
      </c>
      <c r="D46" s="83">
        <v>46</v>
      </c>
      <c r="E46" s="78">
        <v>59</v>
      </c>
      <c r="F46" s="83" t="s">
        <v>69</v>
      </c>
      <c r="G46" s="85">
        <v>0.2</v>
      </c>
      <c r="H46" s="83"/>
      <c r="I46" s="84"/>
      <c r="J46" s="83"/>
      <c r="K46" s="83"/>
      <c r="L46" s="83"/>
      <c r="M46" s="83"/>
      <c r="N46" s="83"/>
      <c r="O46" s="84">
        <v>0.2</v>
      </c>
      <c r="P46" s="84"/>
      <c r="Q46" s="83"/>
      <c r="R46" s="83"/>
      <c r="S46" s="83"/>
      <c r="T46" s="83"/>
      <c r="U46" s="83"/>
      <c r="V46" s="84"/>
      <c r="W46" s="84"/>
      <c r="X46" s="83"/>
      <c r="Y46" s="83"/>
      <c r="Z46" s="83"/>
      <c r="AA46" s="84"/>
      <c r="AB46" s="83"/>
      <c r="AC46" s="24"/>
    </row>
    <row r="47" spans="1:29" ht="15">
      <c r="A47" s="82" t="s">
        <v>151</v>
      </c>
      <c r="B47" s="83" t="s">
        <v>106</v>
      </c>
      <c r="C47" s="83" t="s">
        <v>137</v>
      </c>
      <c r="D47" s="83">
        <v>47</v>
      </c>
      <c r="E47" s="78" t="s">
        <v>108</v>
      </c>
      <c r="F47" s="83" t="s">
        <v>69</v>
      </c>
      <c r="G47" s="85">
        <v>13.68</v>
      </c>
      <c r="H47" s="85"/>
      <c r="I47" s="85">
        <v>2.28</v>
      </c>
      <c r="J47" s="85"/>
      <c r="K47" s="85"/>
      <c r="L47" s="85"/>
      <c r="M47" s="85"/>
      <c r="N47" s="85"/>
      <c r="O47" s="85"/>
      <c r="P47" s="85">
        <v>11.4</v>
      </c>
      <c r="Q47" s="85"/>
      <c r="R47" s="85"/>
      <c r="S47" s="85"/>
      <c r="T47" s="85"/>
      <c r="U47" s="85"/>
      <c r="V47" s="85"/>
      <c r="W47" s="85"/>
      <c r="X47" s="85"/>
      <c r="Y47" s="83"/>
      <c r="Z47" s="84"/>
      <c r="AA47" s="85"/>
      <c r="AB47" s="83"/>
      <c r="AC47" s="14"/>
    </row>
    <row r="48" spans="1:28" ht="15">
      <c r="A48" s="82" t="s">
        <v>152</v>
      </c>
      <c r="B48" s="83" t="s">
        <v>67</v>
      </c>
      <c r="C48" s="83" t="s">
        <v>153</v>
      </c>
      <c r="D48" s="83">
        <v>48</v>
      </c>
      <c r="E48" s="78">
        <v>60</v>
      </c>
      <c r="F48" s="83" t="s">
        <v>69</v>
      </c>
      <c r="G48" s="85">
        <v>133.68</v>
      </c>
      <c r="H48" s="85"/>
      <c r="I48" s="85">
        <v>22.28</v>
      </c>
      <c r="J48" s="85"/>
      <c r="K48" s="85"/>
      <c r="L48" s="85"/>
      <c r="M48" s="85">
        <v>111.4</v>
      </c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3"/>
      <c r="Z48" s="84"/>
      <c r="AA48" s="85"/>
      <c r="AB48" s="83"/>
    </row>
    <row r="49" spans="1:28" ht="15">
      <c r="A49" s="82" t="s">
        <v>152</v>
      </c>
      <c r="B49" s="83" t="s">
        <v>154</v>
      </c>
      <c r="C49" s="83" t="s">
        <v>155</v>
      </c>
      <c r="D49" s="83">
        <v>49</v>
      </c>
      <c r="E49" s="78">
        <v>61</v>
      </c>
      <c r="F49" s="83" t="s">
        <v>69</v>
      </c>
      <c r="G49" s="85">
        <v>2094.6</v>
      </c>
      <c r="H49" s="83"/>
      <c r="I49" s="85">
        <v>349.1</v>
      </c>
      <c r="J49" s="83"/>
      <c r="K49" s="83"/>
      <c r="L49" s="83"/>
      <c r="M49" s="83"/>
      <c r="N49" s="83"/>
      <c r="O49" s="84"/>
      <c r="P49" s="83"/>
      <c r="Q49" s="83"/>
      <c r="R49" s="84"/>
      <c r="S49" s="83"/>
      <c r="T49" s="83"/>
      <c r="U49" s="83"/>
      <c r="V49" s="83"/>
      <c r="W49" s="83"/>
      <c r="X49" s="83"/>
      <c r="Y49" s="83">
        <v>1745.5</v>
      </c>
      <c r="Z49" s="84"/>
      <c r="AA49" s="85"/>
      <c r="AB49" s="83"/>
    </row>
    <row r="50" spans="1:28" ht="15">
      <c r="A50" s="82" t="s">
        <v>152</v>
      </c>
      <c r="B50" s="83" t="s">
        <v>149</v>
      </c>
      <c r="C50" s="83" t="s">
        <v>150</v>
      </c>
      <c r="D50" s="83">
        <v>50</v>
      </c>
      <c r="E50" s="78">
        <v>62</v>
      </c>
      <c r="F50" s="83" t="s">
        <v>69</v>
      </c>
      <c r="G50" s="85">
        <v>242.42</v>
      </c>
      <c r="H50" s="85"/>
      <c r="I50" s="85">
        <v>40.4</v>
      </c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>
        <v>202.02</v>
      </c>
      <c r="U50" s="85"/>
      <c r="V50" s="85"/>
      <c r="W50" s="85"/>
      <c r="X50" s="85"/>
      <c r="Y50" s="83"/>
      <c r="Z50" s="83"/>
      <c r="AA50" s="85"/>
      <c r="AB50" s="83"/>
    </row>
    <row r="51" spans="1:28" ht="15">
      <c r="A51" s="82" t="s">
        <v>152</v>
      </c>
      <c r="B51" s="83" t="s">
        <v>91</v>
      </c>
      <c r="C51" s="83" t="s">
        <v>132</v>
      </c>
      <c r="D51" s="83">
        <v>51</v>
      </c>
      <c r="E51" s="78">
        <v>63</v>
      </c>
      <c r="F51" s="83" t="s">
        <v>69</v>
      </c>
      <c r="G51" s="85">
        <v>365.9</v>
      </c>
      <c r="H51" s="85"/>
      <c r="I51" s="85"/>
      <c r="J51" s="85"/>
      <c r="K51" s="85"/>
      <c r="L51" s="85"/>
      <c r="M51" s="85"/>
      <c r="N51" s="85"/>
      <c r="O51" s="85">
        <v>365.9</v>
      </c>
      <c r="P51" s="83"/>
      <c r="Q51" s="85"/>
      <c r="R51" s="85"/>
      <c r="S51" s="85"/>
      <c r="T51" s="85"/>
      <c r="U51" s="85"/>
      <c r="V51" s="85"/>
      <c r="W51" s="85"/>
      <c r="X51" s="85"/>
      <c r="Y51" s="83"/>
      <c r="Z51" s="83"/>
      <c r="AA51" s="85"/>
      <c r="AB51" s="83"/>
    </row>
    <row r="52" spans="1:28" ht="15">
      <c r="A52" s="82" t="s">
        <v>152</v>
      </c>
      <c r="B52" s="83" t="s">
        <v>93</v>
      </c>
      <c r="C52" s="83" t="s">
        <v>156</v>
      </c>
      <c r="D52" s="83">
        <v>52</v>
      </c>
      <c r="E52" s="78">
        <v>64</v>
      </c>
      <c r="F52" s="83" t="s">
        <v>69</v>
      </c>
      <c r="G52" s="85">
        <v>20.8</v>
      </c>
      <c r="H52" s="83"/>
      <c r="I52" s="83"/>
      <c r="J52" s="83"/>
      <c r="K52" s="83"/>
      <c r="L52" s="83"/>
      <c r="M52" s="83"/>
      <c r="N52" s="83"/>
      <c r="O52" s="83">
        <v>20.8</v>
      </c>
      <c r="P52" s="85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5"/>
      <c r="AB52" s="83"/>
    </row>
    <row r="53" spans="1:28" ht="15">
      <c r="A53" s="82" t="s">
        <v>152</v>
      </c>
      <c r="B53" s="83" t="s">
        <v>157</v>
      </c>
      <c r="C53" s="83" t="s">
        <v>158</v>
      </c>
      <c r="D53" s="83">
        <v>53</v>
      </c>
      <c r="E53" s="78">
        <v>75</v>
      </c>
      <c r="F53" s="83" t="s">
        <v>69</v>
      </c>
      <c r="G53" s="85">
        <v>128</v>
      </c>
      <c r="H53" s="85"/>
      <c r="I53" s="85"/>
      <c r="J53" s="85"/>
      <c r="K53" s="85"/>
      <c r="L53" s="85"/>
      <c r="M53" s="85"/>
      <c r="N53" s="85"/>
      <c r="O53" s="85"/>
      <c r="P53" s="85">
        <v>128</v>
      </c>
      <c r="Q53" s="85"/>
      <c r="R53" s="85"/>
      <c r="S53" s="85"/>
      <c r="T53" s="85"/>
      <c r="U53" s="85"/>
      <c r="V53" s="85"/>
      <c r="W53" s="85"/>
      <c r="X53" s="85"/>
      <c r="Y53" s="83"/>
      <c r="Z53" s="83"/>
      <c r="AA53" s="85"/>
      <c r="AB53" s="83"/>
    </row>
    <row r="54" spans="1:28" ht="15">
      <c r="A54" s="82" t="s">
        <v>152</v>
      </c>
      <c r="B54" s="83" t="s">
        <v>104</v>
      </c>
      <c r="C54" s="83" t="s">
        <v>71</v>
      </c>
      <c r="D54" s="83">
        <v>54</v>
      </c>
      <c r="E54" s="78">
        <v>66</v>
      </c>
      <c r="F54" s="83" t="s">
        <v>69</v>
      </c>
      <c r="G54" s="85">
        <v>600</v>
      </c>
      <c r="H54" s="85"/>
      <c r="I54" s="85">
        <v>100</v>
      </c>
      <c r="J54" s="85"/>
      <c r="K54" s="85"/>
      <c r="L54" s="85"/>
      <c r="M54" s="85"/>
      <c r="N54" s="85"/>
      <c r="O54" s="85"/>
      <c r="P54" s="85"/>
      <c r="Q54" s="85"/>
      <c r="R54" s="85">
        <v>500</v>
      </c>
      <c r="S54" s="85"/>
      <c r="T54" s="85"/>
      <c r="U54" s="85"/>
      <c r="V54" s="85"/>
      <c r="W54" s="85"/>
      <c r="X54" s="85"/>
      <c r="Y54" s="83"/>
      <c r="Z54" s="83"/>
      <c r="AA54" s="85"/>
      <c r="AB54" s="83"/>
    </row>
    <row r="55" spans="1:28" ht="15">
      <c r="A55" s="82" t="s">
        <v>152</v>
      </c>
      <c r="B55" s="83" t="s">
        <v>106</v>
      </c>
      <c r="C55" s="83" t="s">
        <v>137</v>
      </c>
      <c r="D55" s="83">
        <v>55</v>
      </c>
      <c r="E55" s="78" t="s">
        <v>108</v>
      </c>
      <c r="F55" s="83" t="s">
        <v>69</v>
      </c>
      <c r="G55" s="85">
        <v>22.5</v>
      </c>
      <c r="H55" s="85"/>
      <c r="I55" s="85">
        <v>3.75</v>
      </c>
      <c r="J55" s="85"/>
      <c r="K55" s="85"/>
      <c r="L55" s="85"/>
      <c r="M55" s="85"/>
      <c r="N55" s="85"/>
      <c r="O55" s="85"/>
      <c r="P55" s="85">
        <v>18.75</v>
      </c>
      <c r="Q55" s="85"/>
      <c r="R55" s="85"/>
      <c r="S55" s="85"/>
      <c r="T55" s="85"/>
      <c r="U55" s="85"/>
      <c r="V55" s="85"/>
      <c r="W55" s="85"/>
      <c r="X55" s="85"/>
      <c r="Y55" s="83"/>
      <c r="Z55" s="83"/>
      <c r="AA55" s="85"/>
      <c r="AB55" s="83"/>
    </row>
    <row r="56" spans="1:28" ht="15">
      <c r="A56" s="82" t="s">
        <v>175</v>
      </c>
      <c r="B56" s="83" t="s">
        <v>91</v>
      </c>
      <c r="C56" s="83" t="s">
        <v>132</v>
      </c>
      <c r="D56" s="83">
        <v>56</v>
      </c>
      <c r="E56" s="78">
        <v>67</v>
      </c>
      <c r="F56" s="83" t="s">
        <v>69</v>
      </c>
      <c r="G56" s="85">
        <v>366.1</v>
      </c>
      <c r="H56" s="85"/>
      <c r="I56" s="85"/>
      <c r="J56" s="85"/>
      <c r="K56" s="85"/>
      <c r="L56" s="85"/>
      <c r="M56" s="85"/>
      <c r="N56" s="85"/>
      <c r="O56" s="85">
        <v>366.1</v>
      </c>
      <c r="P56" s="85"/>
      <c r="Q56" s="85"/>
      <c r="R56" s="85"/>
      <c r="S56" s="85"/>
      <c r="T56" s="85"/>
      <c r="U56" s="85"/>
      <c r="V56" s="85"/>
      <c r="W56" s="85"/>
      <c r="X56" s="85"/>
      <c r="Y56" s="83"/>
      <c r="Z56" s="83"/>
      <c r="AA56" s="85"/>
      <c r="AB56" s="83"/>
    </row>
    <row r="57" spans="1:28" ht="15">
      <c r="A57" s="82" t="s">
        <v>176</v>
      </c>
      <c r="B57" s="83" t="s">
        <v>93</v>
      </c>
      <c r="C57" s="83" t="s">
        <v>94</v>
      </c>
      <c r="D57" s="83">
        <v>57</v>
      </c>
      <c r="E57" s="78">
        <v>68</v>
      </c>
      <c r="F57" s="83" t="s">
        <v>69</v>
      </c>
      <c r="G57" s="85">
        <v>20.6</v>
      </c>
      <c r="H57" s="83"/>
      <c r="I57" s="83"/>
      <c r="J57" s="83"/>
      <c r="K57" s="83"/>
      <c r="L57" s="83"/>
      <c r="M57" s="83"/>
      <c r="N57" s="83"/>
      <c r="O57" s="83">
        <v>20.6</v>
      </c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5"/>
      <c r="AB57" s="83"/>
    </row>
    <row r="58" spans="1:28" ht="15">
      <c r="A58" s="82" t="s">
        <v>177</v>
      </c>
      <c r="B58" s="83" t="s">
        <v>106</v>
      </c>
      <c r="C58" s="83" t="s">
        <v>137</v>
      </c>
      <c r="D58" s="83">
        <v>58</v>
      </c>
      <c r="E58" s="78" t="s">
        <v>108</v>
      </c>
      <c r="F58" s="83" t="s">
        <v>69</v>
      </c>
      <c r="G58" s="85">
        <v>15.47</v>
      </c>
      <c r="H58" s="85"/>
      <c r="I58" s="85">
        <v>2.58</v>
      </c>
      <c r="J58" s="85"/>
      <c r="K58" s="85"/>
      <c r="L58" s="85"/>
      <c r="M58" s="85"/>
      <c r="N58" s="85"/>
      <c r="O58" s="85"/>
      <c r="P58" s="85">
        <v>12.89</v>
      </c>
      <c r="Q58" s="85"/>
      <c r="R58" s="85"/>
      <c r="S58" s="85"/>
      <c r="T58" s="85"/>
      <c r="U58" s="85"/>
      <c r="V58" s="85"/>
      <c r="W58" s="85"/>
      <c r="X58" s="85"/>
      <c r="Y58" s="95"/>
      <c r="Z58" s="83"/>
      <c r="AA58" s="85"/>
      <c r="AB58" s="83"/>
    </row>
    <row r="59" spans="1:28" ht="15">
      <c r="A59" s="82" t="s">
        <v>179</v>
      </c>
      <c r="B59" s="83" t="s">
        <v>91</v>
      </c>
      <c r="C59" s="83" t="s">
        <v>132</v>
      </c>
      <c r="D59" s="83">
        <v>59</v>
      </c>
      <c r="E59" s="78">
        <v>69</v>
      </c>
      <c r="F59" s="83" t="s">
        <v>69</v>
      </c>
      <c r="G59" s="85">
        <v>366.58</v>
      </c>
      <c r="H59" s="85"/>
      <c r="I59" s="85"/>
      <c r="J59" s="85"/>
      <c r="K59" s="85"/>
      <c r="L59" s="85"/>
      <c r="M59" s="85"/>
      <c r="N59" s="85"/>
      <c r="O59" s="85">
        <v>366.58</v>
      </c>
      <c r="P59" s="85"/>
      <c r="Q59" s="85"/>
      <c r="R59" s="85"/>
      <c r="S59" s="85"/>
      <c r="T59" s="85"/>
      <c r="U59" s="85"/>
      <c r="V59" s="85"/>
      <c r="W59" s="85"/>
      <c r="X59" s="85"/>
      <c r="Y59" s="83"/>
      <c r="Z59" s="83"/>
      <c r="AA59" s="85"/>
      <c r="AB59" s="83"/>
    </row>
    <row r="60" spans="1:28" ht="15">
      <c r="A60" s="82" t="s">
        <v>179</v>
      </c>
      <c r="B60" s="83" t="s">
        <v>93</v>
      </c>
      <c r="C60" s="83" t="s">
        <v>94</v>
      </c>
      <c r="D60" s="83">
        <v>60</v>
      </c>
      <c r="E60" s="78">
        <v>70</v>
      </c>
      <c r="F60" s="83" t="s">
        <v>69</v>
      </c>
      <c r="G60" s="85">
        <v>20.6</v>
      </c>
      <c r="H60" s="85"/>
      <c r="I60" s="85"/>
      <c r="J60" s="85"/>
      <c r="K60" s="85"/>
      <c r="L60" s="85"/>
      <c r="M60" s="85"/>
      <c r="N60" s="85"/>
      <c r="O60" s="85">
        <v>20.6</v>
      </c>
      <c r="P60" s="85"/>
      <c r="Q60" s="85"/>
      <c r="R60" s="85"/>
      <c r="S60" s="85"/>
      <c r="T60" s="85"/>
      <c r="U60" s="85"/>
      <c r="V60" s="85"/>
      <c r="W60" s="85"/>
      <c r="X60" s="85"/>
      <c r="Y60" s="83"/>
      <c r="Z60" s="83"/>
      <c r="AA60" s="85"/>
      <c r="AB60" s="83"/>
    </row>
    <row r="61" spans="1:28" ht="15">
      <c r="A61" s="82" t="s">
        <v>179</v>
      </c>
      <c r="B61" s="83" t="s">
        <v>104</v>
      </c>
      <c r="C61" s="83" t="s">
        <v>71</v>
      </c>
      <c r="D61" s="83">
        <v>61</v>
      </c>
      <c r="E61" s="78">
        <v>71</v>
      </c>
      <c r="F61" s="83" t="s">
        <v>69</v>
      </c>
      <c r="G61" s="85">
        <v>300</v>
      </c>
      <c r="H61" s="85"/>
      <c r="I61" s="85">
        <v>50</v>
      </c>
      <c r="J61" s="85"/>
      <c r="K61" s="85"/>
      <c r="L61" s="85"/>
      <c r="M61" s="85"/>
      <c r="N61" s="85"/>
      <c r="O61" s="85"/>
      <c r="P61" s="85"/>
      <c r="Q61" s="85"/>
      <c r="R61" s="85">
        <v>250</v>
      </c>
      <c r="S61" s="85"/>
      <c r="T61" s="85"/>
      <c r="U61" s="85"/>
      <c r="V61" s="85"/>
      <c r="W61" s="85"/>
      <c r="X61" s="85"/>
      <c r="Y61" s="83"/>
      <c r="Z61" s="83"/>
      <c r="AA61" s="85"/>
      <c r="AB61" s="83"/>
    </row>
    <row r="62" spans="1:28" ht="15">
      <c r="A62" s="82" t="s">
        <v>179</v>
      </c>
      <c r="B62" s="83" t="s">
        <v>180</v>
      </c>
      <c r="C62" s="83" t="s">
        <v>150</v>
      </c>
      <c r="D62" s="83">
        <v>62</v>
      </c>
      <c r="E62" s="78">
        <v>72</v>
      </c>
      <c r="F62" s="83" t="s">
        <v>69</v>
      </c>
      <c r="G62" s="85">
        <v>374.5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>
        <v>374.5</v>
      </c>
      <c r="U62" s="85"/>
      <c r="V62" s="85"/>
      <c r="W62" s="85"/>
      <c r="X62" s="85"/>
      <c r="Y62" s="83"/>
      <c r="Z62" s="83"/>
      <c r="AA62" s="85"/>
      <c r="AB62" s="83"/>
    </row>
    <row r="63" spans="1:28" ht="15">
      <c r="A63" s="82" t="s">
        <v>179</v>
      </c>
      <c r="B63" s="83" t="s">
        <v>181</v>
      </c>
      <c r="C63" s="83" t="s">
        <v>150</v>
      </c>
      <c r="D63" s="83">
        <v>63</v>
      </c>
      <c r="E63" s="78">
        <v>73</v>
      </c>
      <c r="F63" s="83" t="s">
        <v>69</v>
      </c>
      <c r="G63" s="85">
        <v>485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>
        <v>485</v>
      </c>
      <c r="U63" s="85"/>
      <c r="V63" s="85"/>
      <c r="W63" s="85"/>
      <c r="X63" s="85"/>
      <c r="Y63" s="83"/>
      <c r="Z63" s="83"/>
      <c r="AA63" s="85"/>
      <c r="AB63" s="83"/>
    </row>
    <row r="64" spans="1:28" ht="15">
      <c r="A64" s="82" t="s">
        <v>179</v>
      </c>
      <c r="B64" s="83" t="s">
        <v>182</v>
      </c>
      <c r="C64" s="83" t="s">
        <v>183</v>
      </c>
      <c r="D64" s="83">
        <v>64</v>
      </c>
      <c r="E64" s="78">
        <v>74</v>
      </c>
      <c r="F64" s="83" t="s">
        <v>69</v>
      </c>
      <c r="G64" s="85">
        <v>400.8</v>
      </c>
      <c r="H64" s="85"/>
      <c r="I64" s="85">
        <v>66.8</v>
      </c>
      <c r="J64" s="85"/>
      <c r="K64" s="85"/>
      <c r="L64" s="85"/>
      <c r="M64" s="85"/>
      <c r="N64" s="85"/>
      <c r="O64" s="85"/>
      <c r="P64" s="85">
        <v>334</v>
      </c>
      <c r="Q64" s="85"/>
      <c r="R64" s="85"/>
      <c r="S64" s="85"/>
      <c r="T64" s="85"/>
      <c r="U64" s="85"/>
      <c r="V64" s="85"/>
      <c r="W64" s="85"/>
      <c r="X64" s="85"/>
      <c r="Y64" s="83"/>
      <c r="Z64" s="83"/>
      <c r="AA64" s="85"/>
      <c r="AB64" s="83"/>
    </row>
    <row r="65" spans="1:30" ht="15">
      <c r="A65" s="82" t="s">
        <v>179</v>
      </c>
      <c r="B65" s="83" t="s">
        <v>186</v>
      </c>
      <c r="C65" s="83" t="s">
        <v>150</v>
      </c>
      <c r="D65" s="83">
        <v>65</v>
      </c>
      <c r="E65" s="78">
        <v>76</v>
      </c>
      <c r="F65" s="83" t="s">
        <v>69</v>
      </c>
      <c r="G65" s="85">
        <v>47</v>
      </c>
      <c r="H65" s="83"/>
      <c r="I65" s="83">
        <v>8.56</v>
      </c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>
        <v>38.44</v>
      </c>
      <c r="U65" s="83"/>
      <c r="V65" s="83"/>
      <c r="W65" s="83"/>
      <c r="X65" s="83"/>
      <c r="Y65" s="83"/>
      <c r="Z65" s="83"/>
      <c r="AA65" s="85"/>
      <c r="AB65" s="83"/>
      <c r="AC65" s="11"/>
      <c r="AD65" s="11"/>
    </row>
    <row r="66" spans="1:28" ht="15">
      <c r="A66" s="82" t="s">
        <v>185</v>
      </c>
      <c r="B66" s="83" t="s">
        <v>146</v>
      </c>
      <c r="C66" s="83" t="s">
        <v>137</v>
      </c>
      <c r="D66" s="83">
        <v>66</v>
      </c>
      <c r="E66" s="83" t="s">
        <v>108</v>
      </c>
      <c r="F66" s="83" t="s">
        <v>69</v>
      </c>
      <c r="G66" s="85">
        <v>14.3</v>
      </c>
      <c r="H66" s="83"/>
      <c r="I66" s="83">
        <v>2.38</v>
      </c>
      <c r="J66" s="83"/>
      <c r="K66" s="83"/>
      <c r="L66" s="83"/>
      <c r="M66" s="83"/>
      <c r="N66" s="83"/>
      <c r="O66" s="83"/>
      <c r="P66" s="83">
        <v>11.92</v>
      </c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</row>
    <row r="67" spans="1:28" ht="15">
      <c r="A67" s="83" t="s">
        <v>201</v>
      </c>
      <c r="B67" s="83" t="s">
        <v>91</v>
      </c>
      <c r="C67" s="83" t="s">
        <v>92</v>
      </c>
      <c r="D67" s="83">
        <v>68</v>
      </c>
      <c r="E67" s="83">
        <v>77</v>
      </c>
      <c r="F67" s="83" t="s">
        <v>69</v>
      </c>
      <c r="G67" s="85">
        <v>785.9</v>
      </c>
      <c r="H67" s="85"/>
      <c r="I67" s="85"/>
      <c r="J67" s="85"/>
      <c r="K67" s="85"/>
      <c r="L67" s="85"/>
      <c r="M67" s="85"/>
      <c r="N67" s="85"/>
      <c r="O67" s="85">
        <v>365.9</v>
      </c>
      <c r="P67" s="85">
        <v>420</v>
      </c>
      <c r="Q67" s="85"/>
      <c r="R67" s="85"/>
      <c r="S67" s="85"/>
      <c r="T67" s="85"/>
      <c r="U67" s="85"/>
      <c r="V67" s="85"/>
      <c r="W67" s="85"/>
      <c r="X67" s="85"/>
      <c r="Y67" s="83"/>
      <c r="Z67" s="83"/>
      <c r="AA67" s="83"/>
      <c r="AB67" s="83"/>
    </row>
    <row r="68" spans="1:28" ht="15">
      <c r="A68" s="83" t="s">
        <v>201</v>
      </c>
      <c r="B68" s="83" t="s">
        <v>93</v>
      </c>
      <c r="C68" s="83" t="s">
        <v>94</v>
      </c>
      <c r="D68" s="83">
        <v>69</v>
      </c>
      <c r="E68" s="83">
        <v>78</v>
      </c>
      <c r="F68" s="83" t="s">
        <v>69</v>
      </c>
      <c r="G68" s="85">
        <v>20.8</v>
      </c>
      <c r="H68" s="85"/>
      <c r="I68" s="85"/>
      <c r="J68" s="85"/>
      <c r="K68" s="85"/>
      <c r="L68" s="85"/>
      <c r="M68" s="85"/>
      <c r="N68" s="85"/>
      <c r="O68" s="85">
        <v>20.8</v>
      </c>
      <c r="P68" s="85"/>
      <c r="Q68" s="85"/>
      <c r="S68" s="85"/>
      <c r="T68" s="85"/>
      <c r="U68" s="85"/>
      <c r="V68" s="85"/>
      <c r="W68" s="85"/>
      <c r="X68" s="85"/>
      <c r="Y68" s="83"/>
      <c r="Z68" s="83"/>
      <c r="AA68" s="83"/>
      <c r="AB68" s="83"/>
    </row>
    <row r="69" spans="1:28" ht="15">
      <c r="A69" s="83" t="s">
        <v>201</v>
      </c>
      <c r="B69" s="83" t="s">
        <v>104</v>
      </c>
      <c r="C69" s="83" t="s">
        <v>71</v>
      </c>
      <c r="D69" s="83">
        <v>70</v>
      </c>
      <c r="E69" s="83">
        <v>79</v>
      </c>
      <c r="F69" s="83" t="s">
        <v>69</v>
      </c>
      <c r="G69" s="85">
        <v>600</v>
      </c>
      <c r="H69" s="85"/>
      <c r="I69" s="85">
        <v>100</v>
      </c>
      <c r="J69" s="85"/>
      <c r="K69" s="85"/>
      <c r="L69" s="85"/>
      <c r="M69" s="85"/>
      <c r="N69" s="85"/>
      <c r="O69" s="85"/>
      <c r="P69" s="85"/>
      <c r="Q69" s="85"/>
      <c r="R69" s="85">
        <v>500</v>
      </c>
      <c r="S69" s="85"/>
      <c r="T69" s="85"/>
      <c r="U69" s="85"/>
      <c r="V69" s="85"/>
      <c r="W69" s="85"/>
      <c r="X69" s="85"/>
      <c r="Y69" s="83"/>
      <c r="Z69" s="83"/>
      <c r="AA69" s="83"/>
      <c r="AB69" s="83"/>
    </row>
    <row r="70" spans="1:28" ht="15">
      <c r="A70" s="83" t="s">
        <v>201</v>
      </c>
      <c r="B70" s="83" t="s">
        <v>17</v>
      </c>
      <c r="C70" s="83" t="s">
        <v>135</v>
      </c>
      <c r="D70" s="83">
        <v>71</v>
      </c>
      <c r="E70" s="83">
        <v>80</v>
      </c>
      <c r="F70" s="83"/>
      <c r="G70" s="85">
        <v>54</v>
      </c>
      <c r="H70" s="85"/>
      <c r="I70" s="85"/>
      <c r="J70" s="85"/>
      <c r="K70" s="85"/>
      <c r="L70" s="85"/>
      <c r="M70" s="85"/>
      <c r="N70" s="85"/>
      <c r="O70" s="85"/>
      <c r="P70" s="85">
        <v>54</v>
      </c>
      <c r="Q70" s="85"/>
      <c r="R70" s="85"/>
      <c r="S70" s="85"/>
      <c r="T70" s="85"/>
      <c r="U70" s="85"/>
      <c r="V70" s="85"/>
      <c r="W70" s="85"/>
      <c r="X70" s="85"/>
      <c r="Y70" s="83"/>
      <c r="Z70" s="83"/>
      <c r="AA70" s="83"/>
      <c r="AB70" s="83"/>
    </row>
    <row r="71" spans="1:28" ht="15">
      <c r="A71" s="83" t="s">
        <v>201</v>
      </c>
      <c r="B71" s="83" t="s">
        <v>133</v>
      </c>
      <c r="C71" s="83" t="s">
        <v>202</v>
      </c>
      <c r="D71" s="83">
        <v>72</v>
      </c>
      <c r="E71" s="83">
        <v>81</v>
      </c>
      <c r="F71" s="83"/>
      <c r="G71" s="85">
        <v>126</v>
      </c>
      <c r="H71" s="85"/>
      <c r="I71" s="85">
        <v>21</v>
      </c>
      <c r="J71" s="85"/>
      <c r="K71" s="85"/>
      <c r="L71" s="85"/>
      <c r="M71" s="85">
        <v>105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3"/>
      <c r="Z71" s="83"/>
      <c r="AA71" s="83"/>
      <c r="AB71" s="83"/>
    </row>
    <row r="72" spans="1:28" ht="15">
      <c r="A72" s="83" t="s">
        <v>201</v>
      </c>
      <c r="B72" s="83" t="s">
        <v>203</v>
      </c>
      <c r="C72" s="83" t="s">
        <v>204</v>
      </c>
      <c r="D72" s="83">
        <v>73</v>
      </c>
      <c r="E72" s="83">
        <v>82</v>
      </c>
      <c r="F72" s="83" t="s">
        <v>69</v>
      </c>
      <c r="G72" s="85">
        <v>100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>
        <v>100</v>
      </c>
      <c r="W72" s="85"/>
      <c r="X72" s="85"/>
      <c r="Y72" s="83"/>
      <c r="Z72" s="83"/>
      <c r="AA72" s="83"/>
      <c r="AB72" s="83"/>
    </row>
    <row r="73" spans="1:22" ht="15">
      <c r="A73" s="83" t="s">
        <v>201</v>
      </c>
      <c r="B73" s="83" t="s">
        <v>205</v>
      </c>
      <c r="C73" s="83" t="s">
        <v>206</v>
      </c>
      <c r="D73" s="83">
        <v>74</v>
      </c>
      <c r="E73" s="83">
        <v>83</v>
      </c>
      <c r="F73" s="83" t="s">
        <v>69</v>
      </c>
      <c r="G73" s="85">
        <v>1000</v>
      </c>
      <c r="V73" s="84">
        <v>1000</v>
      </c>
    </row>
    <row r="74" spans="1:16" ht="15">
      <c r="A74" s="83" t="s">
        <v>207</v>
      </c>
      <c r="B74" s="83" t="s">
        <v>106</v>
      </c>
      <c r="C74" s="83" t="s">
        <v>137</v>
      </c>
      <c r="D74" s="83">
        <v>75</v>
      </c>
      <c r="E74" s="83">
        <v>84</v>
      </c>
      <c r="F74" s="83" t="s">
        <v>69</v>
      </c>
      <c r="G74" s="85">
        <v>16.22</v>
      </c>
      <c r="I74" s="84">
        <v>2.7</v>
      </c>
      <c r="P74" s="83">
        <v>13.52</v>
      </c>
    </row>
    <row r="76" spans="7:28" ht="15.75" thickBot="1">
      <c r="G76" s="96">
        <f>SUM(G4:G74)</f>
        <v>18293.149999999998</v>
      </c>
      <c r="H76" s="83"/>
      <c r="I76" s="97">
        <f>SUM(I6:I74)</f>
        <v>1549.87</v>
      </c>
      <c r="J76" s="96">
        <v>600.15</v>
      </c>
      <c r="K76" s="96"/>
      <c r="L76" s="96">
        <f>SUM(L4:L56)</f>
        <v>329.73</v>
      </c>
      <c r="M76" s="96">
        <f>SUM(M6:M74)</f>
        <v>644.74</v>
      </c>
      <c r="N76" s="96">
        <v>185</v>
      </c>
      <c r="O76" s="96">
        <f>SUM(O4:O72)</f>
        <v>4599.68</v>
      </c>
      <c r="P76" s="96">
        <f>SUM(P8:P74)</f>
        <v>1614.91</v>
      </c>
      <c r="Q76" s="96">
        <v>225</v>
      </c>
      <c r="R76" s="96">
        <f>SUM(R4:R72)</f>
        <v>3000</v>
      </c>
      <c r="S76" s="96"/>
      <c r="T76" s="96">
        <f>SUM(T4:T72)</f>
        <v>2048.57</v>
      </c>
      <c r="U76" s="96"/>
      <c r="V76" s="96">
        <f>SUM(V23:V74)</f>
        <v>1175</v>
      </c>
      <c r="W76" s="96">
        <v>500</v>
      </c>
      <c r="X76" s="96"/>
      <c r="Y76" s="96">
        <f>SUM(Y4:Y56)</f>
        <v>1745.5</v>
      </c>
      <c r="Z76" s="96">
        <v>75</v>
      </c>
      <c r="AA76" s="89"/>
      <c r="AB76" s="96">
        <f>SUM(I76:AA76)</f>
        <v>18293.15</v>
      </c>
    </row>
    <row r="77" spans="7:24" ht="15" thickTop="1"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7:24" ht="14.25"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7:24" ht="14.25"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7:24" ht="14.25"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7:24" ht="14.25"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7:24" ht="14.25"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7:24" ht="14.25"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7:24" ht="14.25"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7:24" ht="14.25"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7:24" ht="14.25"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7:24" ht="14.25"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7:24" ht="14.25"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7:24" ht="14.25"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="80" zoomScaleNormal="80" zoomScalePageLayoutView="0" workbookViewId="0" topLeftCell="A22">
      <selection activeCell="F46" sqref="F46"/>
    </sheetView>
  </sheetViews>
  <sheetFormatPr defaultColWidth="9.140625" defaultRowHeight="15"/>
  <cols>
    <col min="1" max="1" width="3.7109375" style="0" customWidth="1"/>
    <col min="5" max="5" width="7.28125" style="0" customWidth="1"/>
    <col min="6" max="6" width="11.28125" style="1" customWidth="1"/>
    <col min="7" max="7" width="12.28125" style="1" customWidth="1"/>
    <col min="8" max="8" width="14.140625" style="1" customWidth="1"/>
  </cols>
  <sheetData>
    <row r="1" ht="14.25">
      <c r="A1" s="19" t="s">
        <v>13</v>
      </c>
    </row>
    <row r="2" ht="14.25">
      <c r="A2" s="19" t="s">
        <v>27</v>
      </c>
    </row>
    <row r="4" spans="6:8" ht="14.25">
      <c r="F4" s="20" t="s">
        <v>28</v>
      </c>
      <c r="G4" s="20"/>
      <c r="H4" s="20" t="s">
        <v>29</v>
      </c>
    </row>
    <row r="5" spans="6:8" ht="14.25">
      <c r="F5" s="20" t="s">
        <v>4</v>
      </c>
      <c r="G5" s="20"/>
      <c r="H5" s="20" t="s">
        <v>4</v>
      </c>
    </row>
    <row r="7" spans="2:6" ht="14.25">
      <c r="B7" t="s">
        <v>65</v>
      </c>
      <c r="F7" s="1">
        <v>18798.53</v>
      </c>
    </row>
    <row r="10" spans="2:6" ht="14.25">
      <c r="B10" t="s">
        <v>30</v>
      </c>
      <c r="F10" s="1">
        <f>Receipts!D41</f>
        <v>13903.929999999997</v>
      </c>
    </row>
    <row r="13" spans="2:8" ht="14.25">
      <c r="B13" t="s">
        <v>31</v>
      </c>
      <c r="H13" s="1">
        <f>Payments!G76</f>
        <v>18293.149999999998</v>
      </c>
    </row>
    <row r="16" spans="2:8" ht="14.25">
      <c r="B16" t="s">
        <v>32</v>
      </c>
      <c r="H16" s="1">
        <f>F18-H13</f>
        <v>14409.309999999998</v>
      </c>
    </row>
    <row r="18" spans="6:10" ht="15" thickBot="1">
      <c r="F18" s="9">
        <f>SUM(F7:F17)</f>
        <v>32702.459999999995</v>
      </c>
      <c r="H18" s="9">
        <f>SUM(H7:H17)</f>
        <v>32702.459999999995</v>
      </c>
      <c r="J18" s="16">
        <f>F18-H18</f>
        <v>0</v>
      </c>
    </row>
    <row r="19" ht="15" thickTop="1"/>
    <row r="22" ht="14.25">
      <c r="B22" s="19" t="s">
        <v>33</v>
      </c>
    </row>
    <row r="23" spans="6:7" ht="14.25">
      <c r="F23" s="20" t="s">
        <v>4</v>
      </c>
      <c r="G23" s="20" t="s">
        <v>4</v>
      </c>
    </row>
    <row r="24" ht="14.25">
      <c r="B24" t="s">
        <v>34</v>
      </c>
    </row>
    <row r="26" spans="3:6" ht="14.25">
      <c r="C26" t="s">
        <v>35</v>
      </c>
      <c r="F26" s="59">
        <v>1585.06</v>
      </c>
    </row>
    <row r="27" spans="3:6" ht="14.25">
      <c r="C27" t="s">
        <v>36</v>
      </c>
      <c r="F27" s="1">
        <v>5004.25</v>
      </c>
    </row>
    <row r="28" spans="3:6" ht="14.25">
      <c r="C28" t="s">
        <v>178</v>
      </c>
      <c r="F28" s="1">
        <v>10000</v>
      </c>
    </row>
    <row r="30" ht="14.25">
      <c r="G30" s="21"/>
    </row>
    <row r="31" spans="6:7" ht="14.25">
      <c r="F31" s="1">
        <f>SUM(F26:F30)</f>
        <v>16589.309999999998</v>
      </c>
      <c r="G31" s="1">
        <f>SUM(F31)</f>
        <v>16589.309999999998</v>
      </c>
    </row>
    <row r="34" spans="2:8" ht="14.25">
      <c r="B34" t="s">
        <v>37</v>
      </c>
      <c r="F34" s="1">
        <v>600</v>
      </c>
      <c r="H34"/>
    </row>
    <row r="35" ht="14.25">
      <c r="F35" s="1">
        <v>300</v>
      </c>
    </row>
    <row r="36" ht="14.25">
      <c r="F36" s="1">
        <v>54</v>
      </c>
    </row>
    <row r="37" ht="14.25">
      <c r="F37" s="1">
        <v>126</v>
      </c>
    </row>
    <row r="38" spans="6:8" ht="14.25">
      <c r="F38" s="21">
        <v>100</v>
      </c>
      <c r="H38"/>
    </row>
    <row r="39" spans="6:8" ht="14.25">
      <c r="F39" s="1">
        <v>1000</v>
      </c>
      <c r="H39"/>
    </row>
    <row r="40" ht="14.25">
      <c r="F40" s="1">
        <f>SUM(F34:F39)</f>
        <v>2180</v>
      </c>
    </row>
    <row r="42" spans="2:8" ht="14.25">
      <c r="B42" t="s">
        <v>38</v>
      </c>
      <c r="F42" s="1">
        <v>0</v>
      </c>
      <c r="H42"/>
    </row>
    <row r="43" ht="14.25">
      <c r="F43" s="1">
        <v>0</v>
      </c>
    </row>
    <row r="45" spans="6:8" ht="14.25">
      <c r="F45" s="21">
        <v>14409.31</v>
      </c>
      <c r="H45"/>
    </row>
    <row r="46" spans="7:8" ht="14.25">
      <c r="G46" s="1">
        <f>SUM(F42:F45)</f>
        <v>14409.31</v>
      </c>
      <c r="H46"/>
    </row>
    <row r="49" ht="14.25">
      <c r="C49" t="s">
        <v>54</v>
      </c>
    </row>
    <row r="50" spans="6:8" ht="15" thickBot="1">
      <c r="F50"/>
      <c r="G50" s="9">
        <v>18713.14</v>
      </c>
      <c r="H50"/>
    </row>
    <row r="51" spans="6:8" ht="15" thickTop="1">
      <c r="F51"/>
      <c r="H51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="80" zoomScaleNormal="80" zoomScalePageLayoutView="0" workbookViewId="0" topLeftCell="A1">
      <selection activeCell="J52" sqref="J52"/>
    </sheetView>
  </sheetViews>
  <sheetFormatPr defaultColWidth="9.140625" defaultRowHeight="15"/>
  <cols>
    <col min="1" max="1" width="1.57421875" style="0" customWidth="1"/>
    <col min="2" max="2" width="11.57421875" style="0" customWidth="1"/>
    <col min="3" max="3" width="21.8515625" style="0" customWidth="1"/>
    <col min="4" max="4" width="13.140625" style="0" customWidth="1"/>
    <col min="5" max="5" width="9.28125" style="0" customWidth="1"/>
    <col min="6" max="6" width="8.7109375" style="0" customWidth="1"/>
    <col min="7" max="7" width="12.140625" style="0" customWidth="1"/>
    <col min="8" max="8" width="20.00390625" style="0" customWidth="1"/>
    <col min="9" max="9" width="12.421875" style="0" customWidth="1"/>
    <col min="10" max="10" width="8.28125" style="0" customWidth="1"/>
    <col min="11" max="11" width="11.00390625" style="0" customWidth="1"/>
  </cols>
  <sheetData>
    <row r="1" spans="1:9" ht="14.25">
      <c r="A1" s="110" t="s">
        <v>212</v>
      </c>
      <c r="B1" s="110"/>
      <c r="C1" s="110"/>
      <c r="D1" s="110"/>
      <c r="E1" s="110"/>
      <c r="F1" s="110"/>
      <c r="G1" s="110"/>
      <c r="H1" s="110"/>
      <c r="I1" s="110"/>
    </row>
    <row r="2" spans="1:9" ht="14.25">
      <c r="A2" s="34"/>
      <c r="B2" s="34"/>
      <c r="C2" s="34"/>
      <c r="D2" s="34"/>
      <c r="E2" s="34"/>
      <c r="F2" s="34"/>
      <c r="G2" s="34"/>
      <c r="H2" s="34"/>
      <c r="I2" s="34"/>
    </row>
    <row r="3" spans="1:11" ht="14.25">
      <c r="A3" s="34"/>
      <c r="B3" s="35" t="s">
        <v>81</v>
      </c>
      <c r="C3" s="35" t="s">
        <v>30</v>
      </c>
      <c r="D3" s="35" t="s">
        <v>80</v>
      </c>
      <c r="E3" s="67" t="s">
        <v>84</v>
      </c>
      <c r="F3" s="72" t="s">
        <v>147</v>
      </c>
      <c r="G3" s="56" t="s">
        <v>79</v>
      </c>
      <c r="H3" s="35" t="s">
        <v>31</v>
      </c>
      <c r="I3" s="56" t="s">
        <v>80</v>
      </c>
      <c r="J3" s="65" t="s">
        <v>84</v>
      </c>
      <c r="K3" s="72" t="s">
        <v>147</v>
      </c>
    </row>
    <row r="4" spans="1:11" ht="14.25">
      <c r="A4" s="34"/>
      <c r="B4" s="35" t="s">
        <v>4</v>
      </c>
      <c r="C4" s="35"/>
      <c r="D4" s="35" t="s">
        <v>4</v>
      </c>
      <c r="E4" s="68"/>
      <c r="F4" s="73"/>
      <c r="G4" s="64" t="s">
        <v>4</v>
      </c>
      <c r="H4" s="35"/>
      <c r="I4" s="35" t="s">
        <v>4</v>
      </c>
      <c r="J4" s="66"/>
      <c r="K4" s="73"/>
    </row>
    <row r="5" spans="1:11" ht="14.25">
      <c r="A5" s="34"/>
      <c r="B5" s="35"/>
      <c r="C5" s="35"/>
      <c r="D5" s="35"/>
      <c r="E5" s="68"/>
      <c r="F5" s="73"/>
      <c r="G5" s="63">
        <v>528.99</v>
      </c>
      <c r="H5" s="36" t="s">
        <v>16</v>
      </c>
      <c r="I5" s="36">
        <v>600.15</v>
      </c>
      <c r="J5" s="66">
        <v>520</v>
      </c>
      <c r="K5" s="74">
        <v>610</v>
      </c>
    </row>
    <row r="6" spans="1:11" ht="14.25">
      <c r="A6" s="34"/>
      <c r="B6" s="36">
        <v>11650</v>
      </c>
      <c r="C6" s="34" t="s">
        <v>7</v>
      </c>
      <c r="D6" s="37">
        <v>11564</v>
      </c>
      <c r="E6" s="69">
        <v>11564</v>
      </c>
      <c r="F6" s="73">
        <v>12556</v>
      </c>
      <c r="G6" s="63">
        <v>99.92</v>
      </c>
      <c r="H6" s="36" t="s">
        <v>61</v>
      </c>
      <c r="I6" s="36">
        <v>128</v>
      </c>
      <c r="J6" s="66">
        <v>240</v>
      </c>
      <c r="K6" s="74">
        <v>250</v>
      </c>
    </row>
    <row r="7" spans="1:11" ht="14.25">
      <c r="A7" s="34"/>
      <c r="B7" s="36"/>
      <c r="C7" s="34" t="s">
        <v>72</v>
      </c>
      <c r="D7" s="36"/>
      <c r="E7" s="69"/>
      <c r="F7" s="73"/>
      <c r="G7" s="63">
        <v>327.2</v>
      </c>
      <c r="H7" s="38" t="s">
        <v>17</v>
      </c>
      <c r="I7" s="36">
        <v>329.73</v>
      </c>
      <c r="J7" s="66">
        <v>350</v>
      </c>
      <c r="K7" s="73">
        <v>350</v>
      </c>
    </row>
    <row r="8" spans="1:11" ht="14.25">
      <c r="A8" s="34"/>
      <c r="B8" s="36">
        <v>3.1</v>
      </c>
      <c r="C8" s="34" t="s">
        <v>8</v>
      </c>
      <c r="D8" s="37">
        <v>2.88</v>
      </c>
      <c r="E8" s="69">
        <v>10</v>
      </c>
      <c r="F8" s="73">
        <v>10</v>
      </c>
      <c r="G8" s="63">
        <v>602.88</v>
      </c>
      <c r="H8" s="38" t="s">
        <v>18</v>
      </c>
      <c r="I8" s="36">
        <v>644.74</v>
      </c>
      <c r="J8" s="66">
        <v>600</v>
      </c>
      <c r="K8" s="73">
        <v>700</v>
      </c>
    </row>
    <row r="9" spans="1:11" ht="14.25">
      <c r="A9" s="34"/>
      <c r="B9" s="36">
        <v>413.5</v>
      </c>
      <c r="C9" s="34" t="s">
        <v>9</v>
      </c>
      <c r="D9" s="37">
        <v>628.21</v>
      </c>
      <c r="E9" s="69">
        <v>550</v>
      </c>
      <c r="F9" s="73">
        <v>1200</v>
      </c>
      <c r="G9" s="63">
        <v>127</v>
      </c>
      <c r="H9" s="38" t="s">
        <v>19</v>
      </c>
      <c r="I9" s="36">
        <v>185</v>
      </c>
      <c r="J9" s="66">
        <v>150</v>
      </c>
      <c r="K9" s="73">
        <v>200</v>
      </c>
    </row>
    <row r="10" spans="1:11" ht="14.25">
      <c r="A10" s="34"/>
      <c r="B10" s="36">
        <v>1500</v>
      </c>
      <c r="C10" s="34" t="s">
        <v>39</v>
      </c>
      <c r="D10" s="37"/>
      <c r="E10" s="69">
        <v>1500</v>
      </c>
      <c r="F10" s="73">
        <v>1500</v>
      </c>
      <c r="G10" s="63">
        <v>3671.96</v>
      </c>
      <c r="H10" s="38" t="s">
        <v>20</v>
      </c>
      <c r="I10" s="36">
        <v>4599.68</v>
      </c>
      <c r="J10" s="66">
        <v>4600</v>
      </c>
      <c r="K10" s="73">
        <v>4600</v>
      </c>
    </row>
    <row r="11" spans="1:11" ht="14.25">
      <c r="A11" s="34"/>
      <c r="B11" s="36">
        <v>1283.44</v>
      </c>
      <c r="C11" s="34" t="s">
        <v>76</v>
      </c>
      <c r="D11" s="37">
        <v>1275.58</v>
      </c>
      <c r="E11" s="69">
        <v>2559.02</v>
      </c>
      <c r="F11" s="73">
        <v>2559.02</v>
      </c>
      <c r="G11" s="63">
        <v>1676.83</v>
      </c>
      <c r="H11" s="38" t="s">
        <v>41</v>
      </c>
      <c r="I11" s="36">
        <v>1486.91</v>
      </c>
      <c r="J11" s="66">
        <v>1500</v>
      </c>
      <c r="K11" s="73">
        <v>1500</v>
      </c>
    </row>
    <row r="12" spans="1:11" ht="14.25">
      <c r="A12" s="34"/>
      <c r="B12" s="36">
        <v>444</v>
      </c>
      <c r="C12" s="34" t="s">
        <v>40</v>
      </c>
      <c r="D12" s="37">
        <v>250</v>
      </c>
      <c r="E12" s="69">
        <v>1113</v>
      </c>
      <c r="F12" s="73">
        <v>1363</v>
      </c>
      <c r="G12" s="63">
        <v>218</v>
      </c>
      <c r="H12" s="38" t="s">
        <v>22</v>
      </c>
      <c r="I12" s="36">
        <v>225</v>
      </c>
      <c r="J12" s="66">
        <v>400</v>
      </c>
      <c r="K12" s="73">
        <v>400</v>
      </c>
    </row>
    <row r="13" spans="1:11" ht="14.25">
      <c r="A13" s="34"/>
      <c r="B13" s="36">
        <v>436</v>
      </c>
      <c r="C13" s="34" t="s">
        <v>51</v>
      </c>
      <c r="D13" s="37">
        <v>182</v>
      </c>
      <c r="E13" s="69"/>
      <c r="F13" s="73">
        <v>208</v>
      </c>
      <c r="G13" s="63"/>
      <c r="H13" s="38"/>
      <c r="I13" s="36"/>
      <c r="J13" s="66"/>
      <c r="K13" s="73"/>
    </row>
    <row r="14" spans="1:11" ht="14.25">
      <c r="A14" s="34"/>
      <c r="B14" s="36"/>
      <c r="C14" s="34" t="s">
        <v>55</v>
      </c>
      <c r="D14" s="37"/>
      <c r="E14" s="69"/>
      <c r="F14" s="73"/>
      <c r="G14" s="63">
        <v>628.21</v>
      </c>
      <c r="H14" s="38" t="s">
        <v>42</v>
      </c>
      <c r="I14" s="36">
        <v>1549.87</v>
      </c>
      <c r="J14" s="66"/>
      <c r="K14" s="73">
        <v>600</v>
      </c>
    </row>
    <row r="15" spans="1:11" ht="14.25">
      <c r="A15" s="34"/>
      <c r="B15" s="36">
        <v>1449</v>
      </c>
      <c r="C15" s="34" t="s">
        <v>62</v>
      </c>
      <c r="D15" s="37">
        <v>1.26</v>
      </c>
      <c r="E15" s="69"/>
      <c r="F15" s="73"/>
      <c r="G15" s="63">
        <v>124</v>
      </c>
      <c r="H15" s="38" t="s">
        <v>10</v>
      </c>
      <c r="I15" s="36">
        <v>3000</v>
      </c>
      <c r="J15" s="66">
        <v>3000</v>
      </c>
      <c r="K15" s="73">
        <v>3000</v>
      </c>
    </row>
    <row r="16" spans="1:11" ht="15" thickBot="1">
      <c r="A16" s="34"/>
      <c r="B16" s="36"/>
      <c r="C16" s="34" t="s">
        <v>170</v>
      </c>
      <c r="D16" s="37"/>
      <c r="E16" s="69"/>
      <c r="F16" s="73">
        <v>2900</v>
      </c>
      <c r="G16" s="63"/>
      <c r="H16" s="38" t="s">
        <v>24</v>
      </c>
      <c r="I16" s="36"/>
      <c r="J16" s="66">
        <v>250</v>
      </c>
      <c r="K16" s="73">
        <v>250</v>
      </c>
    </row>
    <row r="17" spans="1:11" ht="15" thickBot="1">
      <c r="A17" s="34"/>
      <c r="B17" s="39">
        <f>SUM(B6:B16)</f>
        <v>17179.04</v>
      </c>
      <c r="C17" s="40" t="s">
        <v>3</v>
      </c>
      <c r="D17" s="61">
        <f>SUM(D6:D16)</f>
        <v>13903.93</v>
      </c>
      <c r="E17" s="69">
        <f>SUM(E4:E16)</f>
        <v>17296.02</v>
      </c>
      <c r="F17" s="73">
        <f>SUM(F6:F16)</f>
        <v>22296.02</v>
      </c>
      <c r="G17" s="63">
        <v>205</v>
      </c>
      <c r="H17" s="38" t="s">
        <v>25</v>
      </c>
      <c r="I17" s="36">
        <v>2048.57</v>
      </c>
      <c r="J17" s="66">
        <v>1000</v>
      </c>
      <c r="K17" s="73">
        <v>1000</v>
      </c>
    </row>
    <row r="18" spans="1:11" ht="14.25">
      <c r="A18" s="34"/>
      <c r="B18" s="41" t="s">
        <v>78</v>
      </c>
      <c r="C18" s="42"/>
      <c r="D18" s="43"/>
      <c r="E18" s="34"/>
      <c r="G18" s="63"/>
      <c r="H18" s="38" t="s">
        <v>73</v>
      </c>
      <c r="I18" s="36"/>
      <c r="J18" s="66">
        <v>600</v>
      </c>
      <c r="K18" s="73">
        <v>600</v>
      </c>
    </row>
    <row r="19" spans="1:11" ht="14.25">
      <c r="A19" s="34"/>
      <c r="B19" s="44"/>
      <c r="C19" s="45"/>
      <c r="D19" s="46" t="s">
        <v>4</v>
      </c>
      <c r="E19" s="34"/>
      <c r="G19" s="63"/>
      <c r="H19" s="38" t="s">
        <v>70</v>
      </c>
      <c r="I19" s="36"/>
      <c r="J19" s="66">
        <v>1000</v>
      </c>
      <c r="K19" s="73">
        <v>1000</v>
      </c>
    </row>
    <row r="20" spans="1:11" ht="14.25">
      <c r="A20" s="34"/>
      <c r="B20" s="44"/>
      <c r="C20" s="45" t="s">
        <v>86</v>
      </c>
      <c r="D20" s="47">
        <v>18798.53</v>
      </c>
      <c r="E20" s="34"/>
      <c r="G20" s="63"/>
      <c r="H20" s="38" t="s">
        <v>57</v>
      </c>
      <c r="I20" s="36"/>
      <c r="J20" s="66"/>
      <c r="K20" s="73"/>
    </row>
    <row r="21" spans="1:11" ht="14.25">
      <c r="A21" s="34"/>
      <c r="B21" s="44"/>
      <c r="C21" s="45" t="s">
        <v>46</v>
      </c>
      <c r="D21" s="47">
        <v>13903.93</v>
      </c>
      <c r="E21" s="34"/>
      <c r="G21" s="63"/>
      <c r="H21" s="38" t="s">
        <v>60</v>
      </c>
      <c r="I21" s="36"/>
      <c r="J21" s="66">
        <v>800</v>
      </c>
      <c r="K21" s="73">
        <v>800</v>
      </c>
    </row>
    <row r="22" spans="1:11" ht="14.25">
      <c r="A22" s="34"/>
      <c r="B22" s="44"/>
      <c r="C22" s="45" t="s">
        <v>3</v>
      </c>
      <c r="D22" s="47">
        <f>SUM(D20:D21)</f>
        <v>32702.46</v>
      </c>
      <c r="E22" s="34"/>
      <c r="G22" s="63">
        <v>500</v>
      </c>
      <c r="H22" s="38" t="s">
        <v>43</v>
      </c>
      <c r="I22" s="36">
        <v>500</v>
      </c>
      <c r="J22" s="66">
        <v>500</v>
      </c>
      <c r="K22" s="73">
        <v>500</v>
      </c>
    </row>
    <row r="23" spans="1:11" ht="14.25">
      <c r="A23" s="34"/>
      <c r="B23" s="44"/>
      <c r="C23" s="45" t="s">
        <v>47</v>
      </c>
      <c r="D23" s="47">
        <v>18293.15</v>
      </c>
      <c r="E23" s="34"/>
      <c r="G23" s="63">
        <v>130</v>
      </c>
      <c r="H23" s="38" t="s">
        <v>44</v>
      </c>
      <c r="I23" s="36"/>
      <c r="J23" s="66"/>
      <c r="K23" s="73"/>
    </row>
    <row r="24" spans="1:11" ht="15" thickBot="1">
      <c r="A24" s="34"/>
      <c r="B24" s="44"/>
      <c r="C24" s="52" t="s">
        <v>3</v>
      </c>
      <c r="D24" s="53">
        <v>14409.31</v>
      </c>
      <c r="E24" s="34"/>
      <c r="G24" s="63">
        <v>1690</v>
      </c>
      <c r="H24" s="38" t="s">
        <v>82</v>
      </c>
      <c r="I24" s="36"/>
      <c r="J24" s="66"/>
      <c r="K24" s="73"/>
    </row>
    <row r="25" spans="1:11" ht="15" thickTop="1">
      <c r="A25" s="34"/>
      <c r="B25" s="44"/>
      <c r="C25" s="45"/>
      <c r="D25" s="47"/>
      <c r="E25" s="34"/>
      <c r="G25" s="63"/>
      <c r="H25" s="38" t="s">
        <v>83</v>
      </c>
      <c r="I25" s="36"/>
      <c r="J25" s="66"/>
      <c r="K25" s="73"/>
    </row>
    <row r="26" spans="1:11" ht="14.25">
      <c r="A26" s="34"/>
      <c r="B26" s="44"/>
      <c r="C26" s="45" t="s">
        <v>211</v>
      </c>
      <c r="D26" s="47"/>
      <c r="E26" s="34"/>
      <c r="G26" s="63"/>
      <c r="H26" s="38" t="s">
        <v>45</v>
      </c>
      <c r="I26" s="36"/>
      <c r="J26" s="66">
        <v>1113</v>
      </c>
      <c r="K26" s="73">
        <v>1113</v>
      </c>
    </row>
    <row r="27" spans="1:11" ht="14.25">
      <c r="A27" s="34"/>
      <c r="B27" s="44"/>
      <c r="C27" s="45" t="s">
        <v>35</v>
      </c>
      <c r="D27" s="47">
        <v>1585.06</v>
      </c>
      <c r="E27" s="34"/>
      <c r="G27" s="63"/>
      <c r="H27" s="38" t="s">
        <v>85</v>
      </c>
      <c r="I27" s="36">
        <v>1175</v>
      </c>
      <c r="J27" s="66">
        <v>300</v>
      </c>
      <c r="K27" s="73">
        <v>300</v>
      </c>
    </row>
    <row r="28" spans="1:11" ht="14.25">
      <c r="A28" s="34"/>
      <c r="B28" s="44"/>
      <c r="C28" s="45" t="s">
        <v>36</v>
      </c>
      <c r="D28" s="47">
        <v>5004.25</v>
      </c>
      <c r="E28" s="34"/>
      <c r="G28" s="63"/>
      <c r="H28" s="38" t="s">
        <v>159</v>
      </c>
      <c r="I28" s="36">
        <v>1745.5</v>
      </c>
      <c r="J28" s="66"/>
      <c r="K28" s="73">
        <v>1745</v>
      </c>
    </row>
    <row r="29" spans="1:11" ht="14.25">
      <c r="A29" s="34"/>
      <c r="B29" s="44"/>
      <c r="C29" s="45" t="s">
        <v>113</v>
      </c>
      <c r="D29" s="70">
        <v>10000</v>
      </c>
      <c r="E29" s="34"/>
      <c r="G29" s="63">
        <v>95</v>
      </c>
      <c r="H29" s="38" t="s">
        <v>56</v>
      </c>
      <c r="I29" s="36">
        <v>75</v>
      </c>
      <c r="J29" s="66">
        <v>500</v>
      </c>
      <c r="K29" s="73">
        <v>500</v>
      </c>
    </row>
    <row r="30" spans="1:11" ht="15" thickBot="1">
      <c r="A30" s="34"/>
      <c r="B30" s="44"/>
      <c r="C30" s="45"/>
      <c r="D30" s="47">
        <f>SUM(D27:D29)</f>
        <v>16589.309999999998</v>
      </c>
      <c r="E30" s="34"/>
      <c r="G30" s="71">
        <v>275</v>
      </c>
      <c r="H30" s="38" t="s">
        <v>77</v>
      </c>
      <c r="I30" s="24"/>
      <c r="J30" s="66"/>
      <c r="K30" s="73"/>
    </row>
    <row r="31" spans="1:11" ht="15" thickBot="1">
      <c r="A31" s="34"/>
      <c r="B31" s="44"/>
      <c r="C31" s="45" t="s">
        <v>48</v>
      </c>
      <c r="D31" s="47">
        <v>2180</v>
      </c>
      <c r="E31" s="34"/>
      <c r="G31" s="48">
        <f>SUM(G5:G30)</f>
        <v>10899.99</v>
      </c>
      <c r="H31" s="49" t="s">
        <v>3</v>
      </c>
      <c r="I31" s="48">
        <f>SUM(I5:I30)</f>
        <v>18293.149999999998</v>
      </c>
      <c r="J31" s="65">
        <f>SUM(J5:J30)</f>
        <v>17423</v>
      </c>
      <c r="K31" s="75">
        <f>SUM(K5:K30)</f>
        <v>20018</v>
      </c>
    </row>
    <row r="32" spans="1:9" ht="15" thickBot="1">
      <c r="A32" s="34"/>
      <c r="B32" s="44"/>
      <c r="C32" s="45" t="s">
        <v>49</v>
      </c>
      <c r="D32" s="55"/>
      <c r="E32" s="34"/>
      <c r="G32" s="34"/>
      <c r="H32" s="34"/>
      <c r="I32" s="34"/>
    </row>
    <row r="33" spans="1:9" ht="15" thickBot="1">
      <c r="A33" s="34"/>
      <c r="B33" s="54"/>
      <c r="C33" s="49" t="s">
        <v>50</v>
      </c>
      <c r="D33" s="48">
        <v>14409.31</v>
      </c>
      <c r="E33" s="34"/>
      <c r="F33" s="34"/>
      <c r="G33" s="34"/>
      <c r="H33" s="34"/>
      <c r="I33" s="34"/>
    </row>
    <row r="34" spans="1:9" ht="14.25">
      <c r="A34" s="25"/>
      <c r="B34" s="50"/>
      <c r="C34" s="26"/>
      <c r="D34" s="16"/>
      <c r="E34" s="25"/>
      <c r="I34" s="25" t="s">
        <v>64</v>
      </c>
    </row>
    <row r="35" spans="2:7" ht="14.25">
      <c r="B35" s="32"/>
      <c r="C35" s="32"/>
      <c r="D35" s="32" t="s">
        <v>64</v>
      </c>
      <c r="F35" s="1"/>
      <c r="G35" s="23"/>
    </row>
    <row r="36" spans="6:8" ht="14.25">
      <c r="F36" s="1"/>
      <c r="G36" s="23"/>
      <c r="H36" s="1"/>
    </row>
    <row r="37" spans="3:8" ht="14.25">
      <c r="C37" t="s">
        <v>162</v>
      </c>
      <c r="F37" s="1"/>
      <c r="G37" s="23"/>
      <c r="H37" s="1"/>
    </row>
    <row r="38" spans="6:8" ht="14.25">
      <c r="F38" s="1"/>
      <c r="G38" s="23"/>
      <c r="H38" s="1"/>
    </row>
    <row r="39" spans="3:8" ht="14.25">
      <c r="C39" t="s">
        <v>160</v>
      </c>
      <c r="E39" t="s">
        <v>161</v>
      </c>
      <c r="F39" s="1"/>
      <c r="G39" s="23"/>
      <c r="H39" s="1"/>
    </row>
    <row r="40" spans="6:8" ht="14.25">
      <c r="F40" s="1"/>
      <c r="G40" s="23"/>
      <c r="H40" s="1"/>
    </row>
    <row r="41" spans="3:8" ht="14.25">
      <c r="C41" t="s">
        <v>163</v>
      </c>
      <c r="F41" s="1"/>
      <c r="G41" s="23"/>
      <c r="H41" s="1"/>
    </row>
    <row r="42" spans="6:8" ht="14.25">
      <c r="F42" s="1"/>
      <c r="G42" s="23"/>
      <c r="H42" s="1"/>
    </row>
    <row r="43" spans="6:8" ht="14.25">
      <c r="F43" s="1"/>
      <c r="G43" s="23"/>
      <c r="H43" s="1"/>
    </row>
    <row r="44" spans="3:8" ht="14.25">
      <c r="C44" t="s">
        <v>164</v>
      </c>
      <c r="F44" s="1"/>
      <c r="G44" s="23"/>
      <c r="H44" s="1"/>
    </row>
    <row r="45" spans="6:8" ht="14.25">
      <c r="F45" s="1"/>
      <c r="G45" s="23"/>
      <c r="H45" s="1"/>
    </row>
    <row r="47" ht="15" thickBot="1"/>
    <row r="48" spans="3:8" ht="14.25">
      <c r="C48" s="98" t="s">
        <v>169</v>
      </c>
      <c r="D48" s="99"/>
      <c r="E48" s="99"/>
      <c r="F48" s="99"/>
      <c r="G48" s="99"/>
      <c r="H48" s="100"/>
    </row>
    <row r="49" spans="3:8" ht="14.25">
      <c r="C49" s="101" t="s">
        <v>165</v>
      </c>
      <c r="D49" s="32">
        <v>10000</v>
      </c>
      <c r="E49" s="32" t="s">
        <v>166</v>
      </c>
      <c r="F49" s="31"/>
      <c r="G49" s="102"/>
      <c r="H49" s="103"/>
    </row>
    <row r="50" spans="3:8" ht="14.25">
      <c r="C50" s="101" t="s">
        <v>167</v>
      </c>
      <c r="D50" s="32">
        <v>1113</v>
      </c>
      <c r="E50" s="32"/>
      <c r="F50" s="31"/>
      <c r="G50" s="102"/>
      <c r="H50" s="103"/>
    </row>
    <row r="51" spans="3:8" ht="14.25">
      <c r="C51" s="101" t="s">
        <v>168</v>
      </c>
      <c r="D51" s="32">
        <v>1900</v>
      </c>
      <c r="E51" s="32" t="s">
        <v>213</v>
      </c>
      <c r="F51" s="31"/>
      <c r="G51" s="102"/>
      <c r="H51" s="103"/>
    </row>
    <row r="52" spans="3:8" ht="14.25">
      <c r="C52" s="101"/>
      <c r="D52" s="32"/>
      <c r="E52" s="32"/>
      <c r="F52" s="31"/>
      <c r="G52" s="102"/>
      <c r="H52" s="103"/>
    </row>
    <row r="53" spans="3:8" ht="15" thickBot="1">
      <c r="C53" s="104" t="s">
        <v>3</v>
      </c>
      <c r="D53" s="105">
        <f>SUM(D49:D51)</f>
        <v>13013</v>
      </c>
      <c r="E53" s="106"/>
      <c r="F53" s="107"/>
      <c r="G53" s="108"/>
      <c r="H53" s="109"/>
    </row>
    <row r="54" spans="6:8" ht="14.25">
      <c r="F54" s="1"/>
      <c r="G54" s="23"/>
      <c r="H54" s="1"/>
    </row>
    <row r="55" spans="3:8" ht="14.25">
      <c r="C55" t="s">
        <v>171</v>
      </c>
      <c r="F55" s="1"/>
      <c r="G55" s="23"/>
      <c r="H55" s="1"/>
    </row>
    <row r="56" ht="14.25">
      <c r="G56" s="22"/>
    </row>
    <row r="57" ht="14.25">
      <c r="C57" t="s">
        <v>172</v>
      </c>
    </row>
    <row r="58" ht="14.25">
      <c r="C58" t="s">
        <v>173</v>
      </c>
    </row>
    <row r="60" spans="3:8" ht="14.25">
      <c r="C60" s="19" t="s">
        <v>174</v>
      </c>
      <c r="D60" s="19"/>
      <c r="E60" s="19"/>
      <c r="F60" s="19"/>
      <c r="G60" s="19"/>
      <c r="H60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Mary Spencer Jones</dc:creator>
  <cp:keywords/>
  <dc:description/>
  <cp:lastModifiedBy>jayne madeley</cp:lastModifiedBy>
  <cp:lastPrinted>2020-04-08T18:44:56Z</cp:lastPrinted>
  <dcterms:created xsi:type="dcterms:W3CDTF">2011-08-14T07:02:44Z</dcterms:created>
  <dcterms:modified xsi:type="dcterms:W3CDTF">2020-07-03T10:25:53Z</dcterms:modified>
  <cp:category/>
  <cp:version/>
  <cp:contentType/>
  <cp:contentStatus/>
</cp:coreProperties>
</file>